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2.xml" ContentType="application/vnd.openxmlformats-officedocument.drawing+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omments1.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updateLinks="never" codeName="ThisWorkbook" defaultThemeVersion="124226"/>
  <mc:AlternateContent xmlns:mc="http://schemas.openxmlformats.org/markup-compatibility/2006">
    <mc:Choice Requires="x15">
      <x15ac:absPath xmlns:x15ac="http://schemas.microsoft.com/office/spreadsheetml/2010/11/ac" url="https://screenireland.sharepoint.com/sites/ScreenSkillsIreland/Shared Documents/17. S481 WBL SD WBL/Tab F Changes 2025/new dept name documents Aug25/"/>
    </mc:Choice>
  </mc:AlternateContent>
  <xr:revisionPtr revIDLastSave="70" documentId="13_ncr:1_{007B8969-8CE1-456F-A4B6-2F659BA194A7}" xr6:coauthVersionLast="47" xr6:coauthVersionMax="47" xr10:uidLastSave="{A7A1AE58-31C2-4D77-8DDA-B033E39DD66F}"/>
  <workbookProtection workbookAlgorithmName="SHA-512" workbookHashValue="9nUTj+9WB5vijLvxJW4P9oKxcHdBMeMRQ0R8FI4qDxtVpwxWrLIxRXIyBZHVp+AAJT6XeXUqq+g44TETq7Zwog==" workbookSaltValue="fcq9rjmKpLUk2OZv+uK2pA==" workbookSpinCount="100000" lockStructure="1"/>
  <bookViews>
    <workbookView xWindow="-108" yWindow="-108" windowWidth="23256" windowHeight="12456" xr2:uid="{00000000-000D-0000-FFFF-FFFF00000000}"/>
  </bookViews>
  <sheets>
    <sheet name="Signature Page" sheetId="10" r:id="rId1"/>
    <sheet name="A. Overview of Plan" sheetId="8" r:id="rId2"/>
    <sheet name="B. Details of Plan" sheetId="1" r:id="rId3"/>
    <sheet name="Signature Picture" sheetId="17" r:id="rId4"/>
    <sheet name="Departments" sheetId="16" state="hidden" r:id="rId5"/>
    <sheet name="Category" sheetId="7" state="hidden" r:id="rId6"/>
    <sheet name="Tables" sheetId="12" state="hidden" r:id="rId7"/>
  </sheets>
  <definedNames>
    <definedName name="Abovethelinetalent">Departments!$AN$2:$AN$10</definedName>
    <definedName name="Accounts">Departments!$L$2:$L$20</definedName>
    <definedName name="Accountsforanimation">Departments!$AS$2:$AS$8</definedName>
    <definedName name="ADDepartment">Departments!$P$2:$P$20</definedName>
    <definedName name="animation">Departments!$AM$2:$AM$29</definedName>
    <definedName name="Animation2D_3D">Departments!$AY$2:$AY$14</definedName>
    <definedName name="Animation2D3D">Departments!$AY$2:$AY$14</definedName>
    <definedName name="Animator_Supervisor">Departments!$BT$4:$BT$122</definedName>
    <definedName name="ArtDepartment">Departments!$M$2:$M$15</definedName>
    <definedName name="ArtDepartment_LookDev">Departments!$AW$2:$AW$22</definedName>
    <definedName name="ArtDepartmentLookDev">Departments!$AW$2:$AW$20</definedName>
    <definedName name="Artists">Departments!$BT$2:$BT$30</definedName>
    <definedName name="BUTTONS">'B. Details of Plan'!$A$519</definedName>
    <definedName name="Camera">Departments!$Q$2:$Q$9</definedName>
    <definedName name="Casting">Departments!$S$2:$S$5</definedName>
    <definedName name="Catagories">Tables!$A$24:$A$26</definedName>
    <definedName name="Catagories2">Tables!$B$29:$B$30</definedName>
    <definedName name="CategoryAnimation">Tables!$A$24:$A$26</definedName>
    <definedName name="CategoryFilm">Tables!$A$18:$A$20</definedName>
    <definedName name="ccat">'B. Details of Plan'!$G$6:$G$130</definedName>
    <definedName name="cdept">'B. Details of Plan'!$H$6:$H$130</definedName>
    <definedName name="CG">Departments!$BB$2:$BB$14</definedName>
    <definedName name="cgender">'B. Details of Plan'!$D$6:$D$130</definedName>
    <definedName name="Compositing">Departments!$BI$2:$BI$6</definedName>
    <definedName name="Compositing_Supervisor">Departments!$BX$4:$BX$122</definedName>
    <definedName name="Construction">Departments!$T$2:$T$13</definedName>
    <definedName name="Costume">Departments!$U$2:$U$20</definedName>
    <definedName name="Counties">Tables!$K$2:$K$27</definedName>
    <definedName name="COVID">Departments!$AJ$2:$AJ$5</definedName>
    <definedName name="crole">'B. Details of Plan'!$I$6:$I$130</definedName>
    <definedName name="Data_Technician">Departments!$BV$4:$BV$122</definedName>
    <definedName name="Development">Departments!$AU$2:$AU$4</definedName>
    <definedName name="Director">Departments!$BR$2:$BR$2</definedName>
    <definedName name="DIT">Departments!$R$2:$R$6</definedName>
    <definedName name="Dubbing">Departments!$BQ$2:$BQ$3</definedName>
    <definedName name="Editorial">Departments!$BM$2:$BM$16</definedName>
    <definedName name="Editors">Departments!$V$2:$V$6</definedName>
    <definedName name="FILM">Departments!$G$2:$G$32</definedName>
    <definedName name="Finance">Departments!$BY$2:$BY$30</definedName>
    <definedName name="Financial">Departments!$AQ$2:$AQ$5</definedName>
    <definedName name="Gaffer" localSheetId="4">Departments!$W$2:$W$13</definedName>
    <definedName name="Gender">Tables!$A$12:$A$16</definedName>
    <definedName name="Grip">Departments!$X$2:$X$7</definedName>
    <definedName name="HairandMakeUP">Departments!$Y$2:$Y$13</definedName>
    <definedName name="HealthandSafety">Departments!$Z$2:$Z$6</definedName>
    <definedName name="HR">Departments!$AP$2:$AP$4</definedName>
    <definedName name="Inkpaint2D">Departments!$BE$2:$BE$6</definedName>
    <definedName name="IT">Departments!$AV$2:$AV$5</definedName>
    <definedName name="IT_and_Pipeline">Departments!$BV$2:$BV$156</definedName>
    <definedName name="ITandPipeline">Departments!$BV$2:$BV$30</definedName>
    <definedName name="LearningandDevelopment">Departments!$AR$2:$AR$5</definedName>
    <definedName name="Legal">Departments!$AO$2:$AO$4</definedName>
    <definedName name="Lighting">Departments!$BJ$2:$BJ$5</definedName>
    <definedName name="Line_Producer">Departments!$BW$4:$BW$122</definedName>
    <definedName name="Locations">Departments!$AA$2:$AA$8</definedName>
    <definedName name="Marketing_Sales">Departments!$BO$2:$BO$8</definedName>
    <definedName name="Matte_DigitalPainting_Backgrounds">Departments!$BA$2:$BA$10</definedName>
    <definedName name="MatteDigitalPaintingBackgrounds">Departments!$BA$2:$BA$10</definedName>
    <definedName name="mccat">'B. Details of Plan'!$G$138:$G$187</definedName>
    <definedName name="mccounties">'B. Details of Plan'!$E$138:$E$187</definedName>
    <definedName name="mcdept">'B. Details of Plan'!$H$138:$H$187</definedName>
    <definedName name="mcgender">'B. Details of Plan'!$D$138:$D$187</definedName>
    <definedName name="mcrole">'B. Details of Plan'!$I$138:$I$187</definedName>
    <definedName name="Mentee">Tables!$A$21:$A$22</definedName>
    <definedName name="Modeling">Departments!$BC$2:$BC$9</definedName>
    <definedName name="ModelMaker">Departments!$O$2:$O$9</definedName>
    <definedName name="Other">Departments!$AE$2</definedName>
    <definedName name="PipelineSupport">Departments!$AT$2:$AT$11</definedName>
    <definedName name="Post_Production_VMX">Departments!$BX$2:$BX$156</definedName>
    <definedName name="PostProduction">Departments!$BL$2:$BL$11</definedName>
    <definedName name="PostProductionforanimation">Departments!$BL$2:$BL$11</definedName>
    <definedName name="postproductionvmx">Departments!$BX$2:$BX$30</definedName>
    <definedName name="Previsualisation_Layout">Departments!$BH$2:$BH$10</definedName>
    <definedName name="PrevisualisationLayout">Departments!$BH$2:$BH$11</definedName>
    <definedName name="_xlnm.Print_Area" localSheetId="1">'A. Overview of Plan'!$A$2:$P$169</definedName>
    <definedName name="_xlnm.Print_Area" localSheetId="0">'Signature Page'!$A$1:$J$34</definedName>
    <definedName name="Producer">Departments!$J$2:$J$4</definedName>
    <definedName name="Production">Departments!$K$2:$K$20</definedName>
    <definedName name="PRODUCTION_COMPANY">Departments!$I$2:$I$3</definedName>
    <definedName name="Production_VFX">Departments!$BW$2:$BW$156</definedName>
    <definedName name="ProductionCompany">Departments!$I$2</definedName>
    <definedName name="Productionforanimation">Departments!$AX$2:$AX$22</definedName>
    <definedName name="ProductionVFX">Departments!$BW$2:$BW$30</definedName>
    <definedName name="PropsDepartment">Departments!$AC$2:$AC$10</definedName>
    <definedName name="Rigging">Departments!$BF$2:$BF$4</definedName>
    <definedName name="ScenePrep2D">Departments!$BG$2:$BG$5</definedName>
    <definedName name="Scriptsupervisor">Departments!$AK$2:$AK$3</definedName>
    <definedName name="SetDecoration">Departments!$N$2:$N$11</definedName>
    <definedName name="Sound">Departments!$AI$2:$AI$10</definedName>
    <definedName name="soundanimation">Departments!$BN$2:$BN$18</definedName>
    <definedName name="SpecialEffects">Departments!$AD$2:$AD$8</definedName>
    <definedName name="StillsPhotgraphy">Departments!$AF$2:$AF$3</definedName>
    <definedName name="StoryBoards">Departments!$AZ$2:$AZ$11</definedName>
    <definedName name="Studio_Manager">Departments!$BU$4:$BU$122</definedName>
    <definedName name="StudioOperationsandManagement">Departments!$BU$2:$BU$30</definedName>
    <definedName name="Stunts">Departments!$AG$2:$AG$6</definedName>
    <definedName name="Subtitling">Departments!$BP$2:$BP$4</definedName>
    <definedName name="sumyears">'B. Details of Plan'!$F$6:$F$130</definedName>
    <definedName name="Sustainability">Departments!$AL$2:$AL$6</definedName>
    <definedName name="Texturing">Departments!$BD$2:$BD$4</definedName>
    <definedName name="Type_of_Project">Tables!$A$3:$A$5</definedName>
    <definedName name="VFX">Departments!$BK$2:$BK$11</definedName>
    <definedName name="VisualEffects">Departments!$AH$2:$AH$8</definedName>
    <definedName name="vmx">'B. Details of Plan'!$G$6</definedName>
    <definedName name="Years">Tables!$O$2:$O$754</definedName>
    <definedName name="YES">Tables!$G$2:$G$3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6" i="8" l="1"/>
  <c r="E3" i="12"/>
  <c r="H25" i="16"/>
  <c r="H24" i="16"/>
  <c r="H23" i="16"/>
  <c r="H22" i="16"/>
  <c r="H21" i="16"/>
  <c r="H20" i="16"/>
  <c r="H19" i="16"/>
  <c r="H18" i="16"/>
  <c r="H17" i="16"/>
  <c r="H16" i="16"/>
  <c r="H15" i="16"/>
  <c r="H14" i="16"/>
  <c r="H13" i="16"/>
  <c r="H12" i="16"/>
  <c r="H11" i="16"/>
  <c r="E1" i="16" a="1"/>
  <c r="E1" i="16" s="1"/>
  <c r="K75" i="1"/>
  <c r="K63" i="1"/>
  <c r="L53" i="1"/>
  <c r="L37" i="1"/>
  <c r="G79" i="1" s="1"/>
  <c r="L32" i="8" s="1"/>
  <c r="Q35" i="1"/>
  <c r="M35" i="1"/>
  <c r="Q34" i="1"/>
  <c r="M34" i="1"/>
  <c r="Q33" i="1"/>
  <c r="M33" i="1"/>
  <c r="Q32" i="1"/>
  <c r="M32" i="1"/>
  <c r="Q31" i="1"/>
  <c r="M31" i="1"/>
  <c r="Q30" i="1"/>
  <c r="M30" i="1"/>
  <c r="Q29" i="1"/>
  <c r="M29" i="1"/>
  <c r="Q28" i="1"/>
  <c r="M28" i="1"/>
  <c r="Q27" i="1"/>
  <c r="M27" i="1"/>
  <c r="Q26" i="1"/>
  <c r="M26" i="1"/>
  <c r="Q25" i="1"/>
  <c r="M25" i="1"/>
  <c r="Q24" i="1"/>
  <c r="M24" i="1"/>
  <c r="Q23" i="1"/>
  <c r="M23" i="1"/>
  <c r="Q22" i="1"/>
  <c r="M22" i="1"/>
  <c r="Q21" i="1"/>
  <c r="M21" i="1"/>
  <c r="Q20" i="1"/>
  <c r="M20" i="1"/>
  <c r="Q19" i="1"/>
  <c r="M19" i="1"/>
  <c r="Q18" i="1"/>
  <c r="M18" i="1"/>
  <c r="Q17" i="1"/>
  <c r="M17" i="1"/>
  <c r="Q16" i="1"/>
  <c r="M16" i="1"/>
  <c r="Q15" i="1"/>
  <c r="M15" i="1"/>
  <c r="Q14" i="1"/>
  <c r="M14" i="1"/>
  <c r="Q13" i="1"/>
  <c r="M13" i="1"/>
  <c r="Q12" i="1"/>
  <c r="M12" i="1"/>
  <c r="Q11" i="1"/>
  <c r="M11" i="1"/>
  <c r="Q10" i="1"/>
  <c r="M10" i="1"/>
  <c r="Q9" i="1"/>
  <c r="M9" i="1"/>
  <c r="Q8" i="1"/>
  <c r="M8" i="1"/>
  <c r="Q7" i="1"/>
  <c r="M7" i="1"/>
  <c r="Q6" i="1"/>
  <c r="M6" i="1"/>
  <c r="R5" i="1"/>
  <c r="F32" i="8"/>
  <c r="F31" i="8"/>
  <c r="AA19" i="8"/>
  <c r="AA18" i="8"/>
  <c r="AA17" i="8"/>
  <c r="AA14" i="8"/>
  <c r="AA13" i="8"/>
  <c r="AA12" i="8"/>
  <c r="AA11" i="8"/>
  <c r="AA10" i="8"/>
  <c r="AA9" i="8"/>
  <c r="AA8" i="8"/>
  <c r="AA7" i="8"/>
  <c r="Q7"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Carmel Murray</author>
  </authors>
  <commentList>
    <comment ref="F6" authorId="0" shapeId="0" xr:uid="{7D9D67AA-C2B4-470E-BF4E-9A8355304782}">
      <text>
        <r>
          <rPr>
            <b/>
            <sz val="9"/>
            <color theme="1"/>
            <rFont val="Calibri"/>
            <family val="2"/>
            <scheme val="minor"/>
          </rPr>
          <t>New Entrant :</t>
        </r>
        <r>
          <rPr>
            <sz val="9"/>
            <color theme="1"/>
            <rFont val="Calibri"/>
            <family val="2"/>
            <scheme val="minor"/>
          </rPr>
          <t xml:space="preserve"> A new entrant is a crew member 
</t>
        </r>
        <r>
          <rPr>
            <b/>
            <sz val="9"/>
            <color theme="1"/>
            <rFont val="Calibri"/>
            <family val="2"/>
            <scheme val="minor"/>
          </rPr>
          <t>Trainee</t>
        </r>
        <r>
          <rPr>
            <sz val="9"/>
            <color theme="1"/>
            <rFont val="Calibri"/>
            <family val="2"/>
            <scheme val="minor"/>
          </rPr>
          <t xml:space="preserve">            : A trainee is a crew member or employee who has not been working longer  
                                than 5 years in the industry.
</t>
        </r>
        <r>
          <rPr>
            <b/>
            <sz val="9"/>
            <color theme="1"/>
            <rFont val="Calibri"/>
            <family val="2"/>
            <scheme val="minor"/>
          </rPr>
          <t>Upskiller</t>
        </r>
        <r>
          <rPr>
            <sz val="9"/>
            <color theme="1"/>
            <rFont val="Calibri"/>
            <family val="2"/>
            <scheme val="minor"/>
          </rPr>
          <t xml:space="preserve">         : Upskilling is a crew member or employee that is upskilling within their 
                                department.: </t>
        </r>
      </text>
    </comment>
    <comment ref="J6" authorId="0" shapeId="0" xr:uid="{8CE15D74-56A0-4188-AC7D-85AA476897EA}">
      <text>
        <r>
          <rPr>
            <b/>
            <sz val="9"/>
            <color rgb="FF000000"/>
            <rFont val="Tahoma"/>
            <family val="2"/>
          </rPr>
          <t>enter 4 - 6 skills</t>
        </r>
      </text>
    </comment>
    <comment ref="F43" authorId="0" shapeId="0" xr:uid="{33B2DA53-3A51-4D46-915C-BBAECC88D228}">
      <text>
        <r>
          <rPr>
            <b/>
            <sz val="9"/>
            <rFont val="Tahoma"/>
            <family val="2"/>
          </rPr>
          <t>A mentor is an experienced practitioner that has been taken on mentor, and their sole role is to mentor , and isn’t working on the production in any other capacity.</t>
        </r>
      </text>
    </comment>
    <comment ref="F141" authorId="0" shapeId="0" xr:uid="{A25F0729-6EF9-47CA-A23B-027B8BB613BF}">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<sst xmlns="http://schemas.openxmlformats.org/spreadsheetml/2006/main" count="1452" uniqueCount="929">
  <si>
    <t>Surname</t>
  </si>
  <si>
    <t>First name</t>
  </si>
  <si>
    <t>No. of days employed</t>
  </si>
  <si>
    <t>New Entrant</t>
  </si>
  <si>
    <t>On Person Days Schedule? Y/N</t>
  </si>
  <si>
    <t>No. of Days on production</t>
  </si>
  <si>
    <t>Payment</t>
  </si>
  <si>
    <t>Supervisors</t>
  </si>
  <si>
    <t>COURSE TITLE</t>
  </si>
  <si>
    <t>CERTIFIED (Y/N)</t>
  </si>
  <si>
    <t>COURSE VENUE AND LOCATION</t>
  </si>
  <si>
    <t>COURSE PROVIDER/TUTOR</t>
  </si>
  <si>
    <t>NUMBER OF ATTENDEES</t>
  </si>
  <si>
    <r>
      <t xml:space="preserve">TOTAL COST OF COURSE </t>
    </r>
    <r>
      <rPr>
        <b/>
        <i/>
        <sz val="10"/>
        <color theme="1"/>
        <rFont val="Calibri"/>
        <family val="2"/>
        <scheme val="minor"/>
      </rPr>
      <t xml:space="preserve">or  </t>
    </r>
    <r>
      <rPr>
        <b/>
        <sz val="10"/>
        <color theme="1"/>
        <rFont val="Calibri"/>
        <family val="2"/>
        <scheme val="minor"/>
      </rPr>
      <t>TOTAL COST OF ATTENDEES PARTICIPATING ON A COURSE</t>
    </r>
  </si>
  <si>
    <t>TOTAL:</t>
  </si>
  <si>
    <t>Courses</t>
  </si>
  <si>
    <t>Surname of Mentee or Shadowee</t>
  </si>
  <si>
    <t>First name of Mentee or Shadowee</t>
  </si>
  <si>
    <t>ADDITIONAL ACTIVITY TITLE</t>
  </si>
  <si>
    <t>TOTAL COST OF ADDITIONAL ACTIVITY IF APPLICABLE</t>
  </si>
  <si>
    <t>Category</t>
  </si>
  <si>
    <t>Upskilling</t>
  </si>
  <si>
    <t>Mentee</t>
  </si>
  <si>
    <t>Shadowing</t>
  </si>
  <si>
    <t xml:space="preserve">Skills Development Participants </t>
  </si>
  <si>
    <t xml:space="preserve">Additional Skills Activity   </t>
  </si>
  <si>
    <t>Mentoring &amp; Shadowing</t>
  </si>
  <si>
    <t xml:space="preserve">COURSE DURATION </t>
  </si>
  <si>
    <t>Additional Activity</t>
  </si>
  <si>
    <t>No. of Years of industry experience</t>
  </si>
  <si>
    <t>COURSE DATES</t>
  </si>
  <si>
    <t>By reference to a Sectoral Report</t>
  </si>
  <si>
    <t>By reference to a Regional Development Plan</t>
  </si>
  <si>
    <t>By reference to Screen Skills Ireland's annual Skills Needs Analysis Report</t>
  </si>
  <si>
    <t>Other</t>
  </si>
  <si>
    <t>Hard skills</t>
  </si>
  <si>
    <t>Which of the following skills are addressed by the skills development plan?</t>
  </si>
  <si>
    <t>Future skills</t>
  </si>
  <si>
    <t>Production skills</t>
  </si>
  <si>
    <t>Soft skills</t>
  </si>
  <si>
    <t>Technical skills</t>
  </si>
  <si>
    <t>Management skills</t>
  </si>
  <si>
    <t>Leadership skills</t>
  </si>
  <si>
    <t>Company related activity</t>
  </si>
  <si>
    <t>Production related activity</t>
  </si>
  <si>
    <t>Sectoral related activity</t>
  </si>
  <si>
    <t>Regional related activity</t>
  </si>
  <si>
    <t>By reference to a Government Report</t>
  </si>
  <si>
    <t>TICK</t>
  </si>
  <si>
    <t xml:space="preserve"> TICK</t>
  </si>
  <si>
    <t>New Entrants (First time working in the Industry)</t>
  </si>
  <si>
    <t>By skills audit of the company/skills analysis of those involved in production</t>
  </si>
  <si>
    <t>Please provide details on option selected (i.e. name of report, details of audit, other)</t>
  </si>
  <si>
    <t>Number in this category</t>
  </si>
  <si>
    <t>On-the-job learning</t>
  </si>
  <si>
    <t>Structured New Entrant Programme</t>
  </si>
  <si>
    <t>Structured Apprenticeship</t>
  </si>
  <si>
    <t>What type of skills activity will be completed as part of the skills development plan?</t>
  </si>
  <si>
    <t>Above the Line skills development</t>
  </si>
  <si>
    <t>Writers Rooms</t>
  </si>
  <si>
    <t>Masterclasses provided to the wider sector</t>
  </si>
  <si>
    <t>Promotion of Careers in the Screen Industry to 2nd level students</t>
  </si>
  <si>
    <t>Engagement with Education Providers in the sector</t>
  </si>
  <si>
    <t>Provision of work experience opportunities for Transition Year students</t>
  </si>
  <si>
    <t xml:space="preserve">Addressing Priority Targets Identified in the Screen Skills Ireland annual Skills Needs Analysis report </t>
  </si>
  <si>
    <t>Engagement with Regional Skills Forum Managers</t>
  </si>
  <si>
    <t>Engagement with Arts Officers and Regional Film Officers</t>
  </si>
  <si>
    <t>Please give details of any additional skills development activity selected</t>
  </si>
  <si>
    <t>Other (give details below)</t>
  </si>
  <si>
    <t>Sign-in sheets for training courses</t>
  </si>
  <si>
    <t>Please provide details</t>
  </si>
  <si>
    <t>If skills participants and/or mentors are not on the Person Days Schedule, please provide an explanation:</t>
  </si>
  <si>
    <t>By reference to individual skills needs identified</t>
  </si>
  <si>
    <t>Individual learning plans</t>
  </si>
  <si>
    <t>Video footage and/or photographs of activity</t>
  </si>
  <si>
    <t>Reflective journals (tracked regularly)</t>
  </si>
  <si>
    <t xml:space="preserve">Open hiring practices </t>
  </si>
  <si>
    <t xml:space="preserve">Specific initiatives that engage with ethnic minorities, people with disabilities and/or people from disadvantaged backgrounds </t>
  </si>
  <si>
    <t xml:space="preserve">Responsible and sustainable water use </t>
  </si>
  <si>
    <t>Responsible and sustainable plastic and materials use</t>
  </si>
  <si>
    <t xml:space="preserve">Responsible and sustainable electricity, generator, and fuel use </t>
  </si>
  <si>
    <t xml:space="preserve">Responsible and sustainable printing/photocopying </t>
  </si>
  <si>
    <t>Key Personnel</t>
  </si>
  <si>
    <t>Director</t>
  </si>
  <si>
    <t>Other key talent</t>
  </si>
  <si>
    <t>Principal cast</t>
  </si>
  <si>
    <t>Production details:</t>
  </si>
  <si>
    <t>Prep</t>
  </si>
  <si>
    <t>Post</t>
  </si>
  <si>
    <t>Shoot</t>
  </si>
  <si>
    <t>Above the line expenditure</t>
  </si>
  <si>
    <t>Below the line expenditure</t>
  </si>
  <si>
    <t>Eligible expenditure</t>
  </si>
  <si>
    <t>2.1 IDENTIFYING SKILLS NEEDS</t>
  </si>
  <si>
    <t>2. PLANNED ACTIVITY, RATIONALE AND JUSTIFICATION</t>
  </si>
  <si>
    <t>1. PRODUCTION OVERVIEW</t>
  </si>
  <si>
    <t>3. CATEGORY OF SKILLS ACTIVITY</t>
  </si>
  <si>
    <t>3.2 Additional Skills Activity</t>
  </si>
  <si>
    <t>3.3 Additionality</t>
  </si>
  <si>
    <t>4. TRACKING AND REPORTING</t>
  </si>
  <si>
    <t>6. RESPONSIBLE PRODUCTION INITIATIVES</t>
  </si>
  <si>
    <t>Commencement dates:</t>
  </si>
  <si>
    <t>Budget details:</t>
  </si>
  <si>
    <t>Total Budget</t>
  </si>
  <si>
    <t>Gender</t>
  </si>
  <si>
    <t>County of residence</t>
  </si>
  <si>
    <t>Data Protection</t>
  </si>
  <si>
    <t xml:space="preserve">Screen Ireland is required to collect data, including certain personal data, to process your application. Screen Ireland is committed to protecting and respecting your privacy and will therefore ensure that all information that you provide to us is safeguarded. Screen Ireland only requests data that is required for a legitimate purpose and for which we have a valid legal basis to process which is to facilitate the processing of your application. Screen Ireland requests that you do NOT send personal data on yourself or third parties, associated with your application, that has not been requested, or that you have not acquired permission to use. The data may be used for statistical purposes. The data collected may be stored, processed and passed in confidence to or shared with third parties, individuals or organisations, who are helping us assess applications or monitor funding. We require all such third parties to enter into a data processing agreement with us, which complies with our obligations under the new EU General Data Protection Regulation (GDPR). This processing agreement requires such third parties to have appropriate data security systems in place and only to use your personal data on our instructions and in accordance with data protection law. </t>
  </si>
  <si>
    <t>You warrant that you have obtained all necessary authority and consents from all relevant data subjects sufficient to allow Screen Ireland to use and disclose such personal data as may be reasonably required to assist us in assessing, reviewing, processing and monitoring applications or monitoring funding.</t>
  </si>
  <si>
    <t>All personal data information will be treated in accordance with the GDPR and associated data protection laws. You have rights under the GDPR including the right to ask for a copy of your personal data information held by Screen Ireland and the right to require Screen Ireland to correct any inaccuracies in your personal data.</t>
  </si>
  <si>
    <t>I consent to the data provided being processed for the purposes outlined above</t>
  </si>
  <si>
    <t>Declaration</t>
  </si>
  <si>
    <t>SIGNATURE OF DECLARANT</t>
  </si>
  <si>
    <t>POSITION IN PRODUCER COMPANY</t>
  </si>
  <si>
    <t>WITNESS</t>
  </si>
  <si>
    <t>DATE</t>
  </si>
  <si>
    <t>IN RELATION TO THE PRODUCTION:</t>
  </si>
  <si>
    <t>TAB F - SKILLS DEVELOPMENT PLAN (PART A. OVERVIEW OF PLAN)</t>
  </si>
  <si>
    <t>TAB F - SKILLS DEVELOPMENT PLAN (PART B. DETAILS OF PLAN)</t>
  </si>
  <si>
    <t xml:space="preserve">Role on production </t>
  </si>
  <si>
    <t>Skills to be developed</t>
  </si>
  <si>
    <t>Albert Carbon Calculator (LINK)</t>
  </si>
  <si>
    <t>Provision of sustainability training &amp; information</t>
  </si>
  <si>
    <t>Responsible and sustainable production initiatives</t>
  </si>
  <si>
    <t>Responsible and sustainable transport initiatives</t>
  </si>
  <si>
    <t>Number of weeks:</t>
  </si>
  <si>
    <t>e.g. compostable cutlery and tableware, “plastic-free” months/periods,</t>
  </si>
  <si>
    <r>
      <rPr>
        <i/>
        <sz val="10"/>
        <color theme="1"/>
        <rFont val="Calibri"/>
        <family val="2"/>
        <scheme val="minor"/>
      </rPr>
      <t>e.g. hiring hybrids/electric vehicles, cycle to work scheme, encouraging public transport use, minimising flights, monitoring petrol/diesel use</t>
    </r>
    <r>
      <rPr>
        <sz val="10"/>
        <color theme="1"/>
        <rFont val="Calibri"/>
        <family val="2"/>
        <scheme val="minor"/>
      </rPr>
      <t xml:space="preserve">
</t>
    </r>
  </si>
  <si>
    <t>e.g. LED/energy saving lights, power-off timers</t>
  </si>
  <si>
    <t>e.g. paperless production, hard copy opt-in</t>
  </si>
  <si>
    <t xml:space="preserve">Responsible and sustainable waste management policies </t>
  </si>
  <si>
    <t>e.g. separated general waste, recycling, and compost bins, EPA certified hazardous waste management</t>
  </si>
  <si>
    <t>e.g. placements for those from disadvantaged backgrounds, accommodations/ supports for people with disabilities</t>
  </si>
  <si>
    <t>Gender, Diversity &amp; Inclusion training</t>
  </si>
  <si>
    <t>Diverse on-screen representation,</t>
  </si>
  <si>
    <r>
      <rPr>
        <i/>
        <sz val="10"/>
        <color theme="1"/>
        <rFont val="Calibri"/>
        <family val="2"/>
        <scheme val="minor"/>
      </rPr>
      <t>e.g. carbon neutral suppliers, environmental officer/consultant engaged, “Green” Committee, use of local suppliers, tree planting initiative, compliance with conservation legislation, digital workflow/remote work, recycling of construction materials</t>
    </r>
    <r>
      <rPr>
        <sz val="10"/>
        <color theme="1"/>
        <rFont val="Calibri"/>
        <family val="2"/>
        <scheme val="minor"/>
      </rPr>
      <t xml:space="preserve">
</t>
    </r>
  </si>
  <si>
    <t>Department</t>
  </si>
  <si>
    <t>TOTAL EXPENDITURE ON SKILLS DEVELOPMENT ACTIVITY</t>
  </si>
  <si>
    <t>How have you identified the skills needs that will be addressed through your skills development plan?</t>
  </si>
  <si>
    <t>Individual skills activity for progression</t>
  </si>
  <si>
    <t>Activities that Substantially Addresses Gender/Inclusivity/Diversity/Sustainability for the sector</t>
  </si>
  <si>
    <t>ADDITIONAL ACTIVITY OVERVIEW/ DESCRIPTION</t>
  </si>
  <si>
    <t>Accounts</t>
  </si>
  <si>
    <t>Camera</t>
  </si>
  <si>
    <t>Casting</t>
  </si>
  <si>
    <t>Construction</t>
  </si>
  <si>
    <t>Costume</t>
  </si>
  <si>
    <t>Grip</t>
  </si>
  <si>
    <t>Locations</t>
  </si>
  <si>
    <t>Production</t>
  </si>
  <si>
    <t>Sound</t>
  </si>
  <si>
    <t>Special Effects</t>
  </si>
  <si>
    <t>Stunts</t>
  </si>
  <si>
    <t>Animation</t>
  </si>
  <si>
    <t>CG</t>
  </si>
  <si>
    <t>Compositing</t>
  </si>
  <si>
    <r>
      <t xml:space="preserve">Mentor/Mentee feedback forms at end of production </t>
    </r>
    <r>
      <rPr>
        <b/>
        <i/>
        <sz val="11"/>
        <color theme="1"/>
        <rFont val="Calibri"/>
        <family val="2"/>
        <scheme val="minor"/>
      </rPr>
      <t>[compulsory for Mentoring]</t>
    </r>
  </si>
  <si>
    <t>Structured Trainee/Animation Junior Programme</t>
  </si>
  <si>
    <r>
      <t>Supervisor feedback forms at end of production</t>
    </r>
    <r>
      <rPr>
        <b/>
        <i/>
        <sz val="11"/>
        <color theme="1"/>
        <rFont val="Calibri"/>
        <family val="2"/>
        <scheme val="minor"/>
      </rPr>
      <t xml:space="preserve"> [compulsory for New Entrants, Trainees/Animation Juniors &amp; Upskillers]</t>
    </r>
  </si>
  <si>
    <r>
      <t>Skills participant feedback forms at end of production</t>
    </r>
    <r>
      <rPr>
        <b/>
        <sz val="11"/>
        <color theme="1"/>
        <rFont val="Calibri"/>
        <family val="2"/>
        <scheme val="minor"/>
      </rPr>
      <t xml:space="preserve"> </t>
    </r>
    <r>
      <rPr>
        <b/>
        <i/>
        <sz val="11"/>
        <color theme="1"/>
        <rFont val="Calibri"/>
        <family val="2"/>
        <scheme val="minor"/>
      </rPr>
      <t>[compulsory for New Entrants, Trainees/Animation Juniors &amp; Upskillers]</t>
    </r>
  </si>
  <si>
    <t>Trainee/Animation Junior</t>
  </si>
  <si>
    <t>Creative skills</t>
  </si>
  <si>
    <r>
      <t>Other</t>
    </r>
    <r>
      <rPr>
        <b/>
        <vertAlign val="superscript"/>
        <sz val="11"/>
        <color theme="1"/>
        <rFont val="Calibri"/>
        <family val="2"/>
        <scheme val="minor"/>
      </rPr>
      <t>3</t>
    </r>
  </si>
  <si>
    <r>
      <rPr>
        <b/>
        <vertAlign val="superscript"/>
        <sz val="11"/>
        <color theme="1"/>
        <rFont val="Calibri"/>
        <family val="2"/>
        <scheme val="minor"/>
      </rPr>
      <t>3</t>
    </r>
    <r>
      <rPr>
        <b/>
        <sz val="11"/>
        <color theme="1"/>
        <rFont val="Calibri"/>
        <family val="2"/>
        <scheme val="minor"/>
      </rPr>
      <t>Please provide details if 'Other' selected</t>
    </r>
  </si>
  <si>
    <r>
      <t>3.1 Skills Development Participants</t>
    </r>
    <r>
      <rPr>
        <b/>
        <vertAlign val="superscript"/>
        <sz val="11"/>
        <color theme="1"/>
        <rFont val="Calibri"/>
        <family val="2"/>
        <scheme val="minor"/>
      </rPr>
      <t>4</t>
    </r>
  </si>
  <si>
    <t>Trainees/ Animation Juniors (Up to 5 years working in the Industry)</t>
  </si>
  <si>
    <t>Upskillers (skills development participants on production who are not new entrants or trainees/animation juniors)</t>
  </si>
  <si>
    <t xml:space="preserve">What mentoring and/ or shadowing activity (if any) will be completed as part of the skills development plan? (e.g. mentoring/shadowing on-the-job and structured mentoring/shadowing programmes) </t>
  </si>
  <si>
    <t>VFX</t>
  </si>
  <si>
    <t>Show category prompt</t>
  </si>
  <si>
    <t>Counties</t>
  </si>
  <si>
    <t>Years</t>
  </si>
  <si>
    <t>Yes</t>
  </si>
  <si>
    <t>YES</t>
  </si>
  <si>
    <t>No</t>
  </si>
  <si>
    <t>Carlow</t>
  </si>
  <si>
    <t>Cavan</t>
  </si>
  <si>
    <t>Clare</t>
  </si>
  <si>
    <t>Cork</t>
  </si>
  <si>
    <t>endrow</t>
  </si>
  <si>
    <t>New entrants</t>
  </si>
  <si>
    <t>Donegal</t>
  </si>
  <si>
    <t>Dublin</t>
  </si>
  <si>
    <t>Galway</t>
  </si>
  <si>
    <t>Kerry</t>
  </si>
  <si>
    <t>Kildare</t>
  </si>
  <si>
    <t>Kilkenny</t>
  </si>
  <si>
    <t>Laois</t>
  </si>
  <si>
    <t xml:space="preserve"> A new entrant is A crew member or employee new to the Screen Sector that hasn’t worked in any studio or production before in any capacity</t>
  </si>
  <si>
    <t>Leitrim</t>
  </si>
  <si>
    <t xml:space="preserve">Trainee </t>
  </si>
  <si>
    <t xml:space="preserve"> A trainee is a crew member or employee who has not been working longer than 5 years in the industry.</t>
  </si>
  <si>
    <t>Limerick</t>
  </si>
  <si>
    <t xml:space="preserve"> Upskilling is a crew member or employee that is upskilling within their department.</t>
  </si>
  <si>
    <t>Longford</t>
  </si>
  <si>
    <t>A mentor is an experienced practitioner that has been taken on mentor, and their sole role is to mentor , and isn’t working on the production in any other capacity.</t>
  </si>
  <si>
    <t>Louth</t>
  </si>
  <si>
    <t>Mayo</t>
  </si>
  <si>
    <t>Categories with all</t>
  </si>
  <si>
    <t>Meath</t>
  </si>
  <si>
    <t>New Entrants</t>
  </si>
  <si>
    <t>Monaghan</t>
  </si>
  <si>
    <t>Structured Trainee Programme</t>
  </si>
  <si>
    <t>Offaly</t>
  </si>
  <si>
    <t>Upskillers</t>
  </si>
  <si>
    <t>Roscommon</t>
  </si>
  <si>
    <t>All</t>
  </si>
  <si>
    <t>Sligo</t>
  </si>
  <si>
    <t>Tipperary</t>
  </si>
  <si>
    <t>Mentoring</t>
  </si>
  <si>
    <t>Waterford</t>
  </si>
  <si>
    <t>Westmeath</t>
  </si>
  <si>
    <t>Wexford</t>
  </si>
  <si>
    <t>Wicklow</t>
  </si>
  <si>
    <t>Stastics rows</t>
  </si>
  <si>
    <t>Film</t>
  </si>
  <si>
    <t>Start</t>
  </si>
  <si>
    <t>End</t>
  </si>
  <si>
    <t>Categories by Department/Category/Gender</t>
  </si>
  <si>
    <t>county</t>
  </si>
  <si>
    <t>b47</t>
  </si>
  <si>
    <t>b49</t>
  </si>
  <si>
    <t>section by individual county</t>
  </si>
  <si>
    <t>Task Sheets (tracked regularly)</t>
  </si>
  <si>
    <t>section by all counties</t>
  </si>
  <si>
    <t>Skills participant feedback forms at end of production</t>
  </si>
  <si>
    <t>Totals  by Role/Years of experience</t>
  </si>
  <si>
    <t>Supervisor feedback forms at end of production</t>
  </si>
  <si>
    <t>other</t>
  </si>
  <si>
    <t>Choose a type of Project</t>
  </si>
  <si>
    <t>Production types</t>
  </si>
  <si>
    <t>Role</t>
  </si>
  <si>
    <t>Grade / Category</t>
  </si>
  <si>
    <t>Type of production  drives the drop downs</t>
  </si>
  <si>
    <t>Film and drama</t>
  </si>
  <si>
    <t>Amination</t>
  </si>
  <si>
    <t>Abovethelinetalent</t>
  </si>
  <si>
    <t>Legal</t>
  </si>
  <si>
    <t>HR</t>
  </si>
  <si>
    <t>Financial</t>
  </si>
  <si>
    <t>LearningandDevelopment</t>
  </si>
  <si>
    <t>Accountsforanimation</t>
  </si>
  <si>
    <t>PipelineSupport</t>
  </si>
  <si>
    <t>Development</t>
  </si>
  <si>
    <t>IT</t>
  </si>
  <si>
    <t>ArtDepartmentLookDev</t>
  </si>
  <si>
    <t>Productionforanimation</t>
  </si>
  <si>
    <t>Animation2D3D</t>
  </si>
  <si>
    <t>StoryBoards</t>
  </si>
  <si>
    <t>MatteDigitalPaintingBackgrounds</t>
  </si>
  <si>
    <t>Modeling</t>
  </si>
  <si>
    <t>Texturing</t>
  </si>
  <si>
    <t>InkPaint2D</t>
  </si>
  <si>
    <t>Rigging</t>
  </si>
  <si>
    <t>ScenePrep2D</t>
  </si>
  <si>
    <t>PrevisualisationLayout</t>
  </si>
  <si>
    <t>Lighting</t>
  </si>
  <si>
    <t>PostProductionforanimation</t>
  </si>
  <si>
    <t>Editorial</t>
  </si>
  <si>
    <t>Marketing&amp;Sales</t>
  </si>
  <si>
    <t>Subtitling</t>
  </si>
  <si>
    <t>Dubbing</t>
  </si>
  <si>
    <t xml:space="preserve">Production Company </t>
  </si>
  <si>
    <t>Above the line talent</t>
  </si>
  <si>
    <t>Producer</t>
  </si>
  <si>
    <t>Counsel Legal Business Affairs</t>
  </si>
  <si>
    <t>HR Director</t>
  </si>
  <si>
    <t>SVP Finance &amp; Business Affairs</t>
  </si>
  <si>
    <t xml:space="preserve">Learning and development Manager </t>
  </si>
  <si>
    <t>Accounts Supervisor</t>
  </si>
  <si>
    <t>VP Production Technology</t>
  </si>
  <si>
    <t>VP, Development</t>
  </si>
  <si>
    <t>Tech Services Manager</t>
  </si>
  <si>
    <t>Head of Art</t>
  </si>
  <si>
    <t xml:space="preserve">SVP of Production </t>
  </si>
  <si>
    <t>Animation Director 2D</t>
  </si>
  <si>
    <t>Storyboard Supervisor (3D)</t>
  </si>
  <si>
    <t>Digital Painting (Matte Painting) Supervisor (3D)</t>
  </si>
  <si>
    <t>Director of CG</t>
  </si>
  <si>
    <t>Lead Character Modeller</t>
  </si>
  <si>
    <t>Texture Department Team Lead</t>
  </si>
  <si>
    <t>Ink &amp; Paint Artist Supervisor</t>
  </si>
  <si>
    <t>Rigging Supervisor</t>
  </si>
  <si>
    <t>Scene prep Artist/ Supervisor</t>
  </si>
  <si>
    <t>Previz and Layout Team Lead</t>
  </si>
  <si>
    <t>Compositing Supervisor</t>
  </si>
  <si>
    <t>Lighting Supervisor</t>
  </si>
  <si>
    <t>Head of Post Production</t>
  </si>
  <si>
    <t>Senior Online Editor</t>
  </si>
  <si>
    <t>Head of Audio</t>
  </si>
  <si>
    <t>SVP Business Development and Acquisitions</t>
  </si>
  <si>
    <t>Head of Subtitling</t>
  </si>
  <si>
    <t>Head of Dubbing</t>
  </si>
  <si>
    <t>Skills Officer</t>
  </si>
  <si>
    <t xml:space="preserve">Legal </t>
  </si>
  <si>
    <t>Legal Executive</t>
  </si>
  <si>
    <t>HR Generalist</t>
  </si>
  <si>
    <t>Head of Production Finance</t>
  </si>
  <si>
    <t>Learning and development Coordinator</t>
  </si>
  <si>
    <t>Production Accountant</t>
  </si>
  <si>
    <t>Director of Technology</t>
  </si>
  <si>
    <t>Development Executive</t>
  </si>
  <si>
    <t>Senior Systems Administrator</t>
  </si>
  <si>
    <t>Art Director</t>
  </si>
  <si>
    <t>Director of Production</t>
  </si>
  <si>
    <t>Animation Director</t>
  </si>
  <si>
    <t>Storyboard Supervisor</t>
  </si>
  <si>
    <t>Matte Painter</t>
  </si>
  <si>
    <t>CG Supervisor</t>
  </si>
  <si>
    <t>Senior Character Modeller</t>
  </si>
  <si>
    <t>Senior Texture Artist</t>
  </si>
  <si>
    <t>Lead Ink &amp; Paint artist</t>
  </si>
  <si>
    <t>Lead Rigger</t>
  </si>
  <si>
    <t>Senior Scene prep Artist</t>
  </si>
  <si>
    <t>Previz and Layout Artist</t>
  </si>
  <si>
    <t>Lead Composite Artist</t>
  </si>
  <si>
    <t>Lighting Department Lead</t>
  </si>
  <si>
    <t>Technical Manager Post Production</t>
  </si>
  <si>
    <t>Online Editor</t>
  </si>
  <si>
    <t>Composer and song writer</t>
  </si>
  <si>
    <t>VP distribution</t>
  </si>
  <si>
    <t>Subtitler</t>
  </si>
  <si>
    <t>Dubbing Assistant</t>
  </si>
  <si>
    <t>In house Counsel</t>
  </si>
  <si>
    <t xml:space="preserve">HR Manager </t>
  </si>
  <si>
    <t>Financial Controller</t>
  </si>
  <si>
    <t xml:space="preserve">Recruitment Manager </t>
  </si>
  <si>
    <t>Accounts Assistant</t>
  </si>
  <si>
    <t>Technical Supervisor</t>
  </si>
  <si>
    <t>Development Coordinator</t>
  </si>
  <si>
    <t>Systems Administrator</t>
  </si>
  <si>
    <t>Art Director (3D)</t>
  </si>
  <si>
    <t>Head of Production</t>
  </si>
  <si>
    <t>Animation supervisor 2D</t>
  </si>
  <si>
    <t>Senior Storyboard Artist</t>
  </si>
  <si>
    <t>Digital Painter (2D)</t>
  </si>
  <si>
    <t>Head of Character Assets</t>
  </si>
  <si>
    <t>Senior Modeller</t>
  </si>
  <si>
    <t>Texture Artist</t>
  </si>
  <si>
    <t>Senior Ink &amp; Paint Artist</t>
  </si>
  <si>
    <t>Rigger</t>
  </si>
  <si>
    <t>Scene prep Artist</t>
  </si>
  <si>
    <t>Previz Artist</t>
  </si>
  <si>
    <t>Senior Compositor</t>
  </si>
  <si>
    <t>Lighter</t>
  </si>
  <si>
    <t>Post Production Supervisor</t>
  </si>
  <si>
    <t>Senior Editor</t>
  </si>
  <si>
    <t>Sound Mixer</t>
  </si>
  <si>
    <t>VP Distribution Sales, EMEA</t>
  </si>
  <si>
    <t>Trainee Subtitler</t>
  </si>
  <si>
    <t>EXECUTIVE PRODUCER</t>
  </si>
  <si>
    <t>FILM</t>
  </si>
  <si>
    <t>Art Department</t>
  </si>
  <si>
    <t>Set Decoration</t>
  </si>
  <si>
    <t>Model Maker</t>
  </si>
  <si>
    <t>AD Department</t>
  </si>
  <si>
    <t>DIT</t>
  </si>
  <si>
    <t>Editors</t>
  </si>
  <si>
    <t>Gaffer</t>
  </si>
  <si>
    <t>Hair and Make - UP</t>
  </si>
  <si>
    <t>Health and Safety</t>
  </si>
  <si>
    <t>Post Production</t>
  </si>
  <si>
    <t>Props Department</t>
  </si>
  <si>
    <t>Stills Photgraphy</t>
  </si>
  <si>
    <t>Visual Effects</t>
  </si>
  <si>
    <t>Senior Producer</t>
  </si>
  <si>
    <t>Finance Director</t>
  </si>
  <si>
    <t>Recruiter</t>
  </si>
  <si>
    <t>Accounts Payable</t>
  </si>
  <si>
    <t>Pipeline Technical Director</t>
  </si>
  <si>
    <t>Helpdesk Administrator</t>
  </si>
  <si>
    <t>Assistant Art Director</t>
  </si>
  <si>
    <t>CG Producer</t>
  </si>
  <si>
    <t>Animation Supervisor (3D)</t>
  </si>
  <si>
    <t>Storyboard Artist (3D)</t>
  </si>
  <si>
    <t>Background Supervisor</t>
  </si>
  <si>
    <t>CG Asset Lead</t>
  </si>
  <si>
    <t>Environment Modelling Supervisor</t>
  </si>
  <si>
    <t>Ink and Paint artist</t>
  </si>
  <si>
    <t>Junior Scene prep Artist</t>
  </si>
  <si>
    <t>Layout Artist Supervisor</t>
  </si>
  <si>
    <t xml:space="preserve">Compositor </t>
  </si>
  <si>
    <t>Lighting/Comp Technical Director</t>
  </si>
  <si>
    <t>Post Production Manager</t>
  </si>
  <si>
    <t>Editor</t>
  </si>
  <si>
    <t>Track Layer</t>
  </si>
  <si>
    <t>Marketing Director, Digital &amp; Social</t>
  </si>
  <si>
    <t>PRODUCER</t>
  </si>
  <si>
    <t>Executive Producer</t>
  </si>
  <si>
    <t>Line Producer</t>
  </si>
  <si>
    <t>Production Designer</t>
  </si>
  <si>
    <t>Set Decorator</t>
  </si>
  <si>
    <t>Head Of Department Model Maker</t>
  </si>
  <si>
    <t>1St Ad</t>
  </si>
  <si>
    <t xml:space="preserve">Director Of Photography </t>
  </si>
  <si>
    <t>Digital Imaging Technician</t>
  </si>
  <si>
    <t>Casting Director</t>
  </si>
  <si>
    <t>Construction Manager</t>
  </si>
  <si>
    <t>Costume Designer</t>
  </si>
  <si>
    <t>Key Grip</t>
  </si>
  <si>
    <t>Chief Hair</t>
  </si>
  <si>
    <t>H&amp;S Officer</t>
  </si>
  <si>
    <t>Locations Manager</t>
  </si>
  <si>
    <t>Post Prod. Supervisor</t>
  </si>
  <si>
    <t>Property Master</t>
  </si>
  <si>
    <t>SFX SUPERVISOR</t>
  </si>
  <si>
    <t>New entrant Skills Photographer</t>
  </si>
  <si>
    <t xml:space="preserve">Stunts Supervisor </t>
  </si>
  <si>
    <t>VFX SUPERVISOR</t>
  </si>
  <si>
    <t>Learning and Development</t>
  </si>
  <si>
    <t>Episodic Director</t>
  </si>
  <si>
    <t>Accounts Intern</t>
  </si>
  <si>
    <t>Senior Software Developer</t>
  </si>
  <si>
    <t>Director of Visual Development</t>
  </si>
  <si>
    <t>Lead Animator</t>
  </si>
  <si>
    <t>Storyboard Artist</t>
  </si>
  <si>
    <t>Lead Background Artist</t>
  </si>
  <si>
    <t>Senior CG Generalist</t>
  </si>
  <si>
    <t>Lead Environment Modeller</t>
  </si>
  <si>
    <t>Junior Ink &amp; Paint artist</t>
  </si>
  <si>
    <t>Lead Layout Artist</t>
  </si>
  <si>
    <t>Junior compositor,</t>
  </si>
  <si>
    <t>Post Production Coordinator</t>
  </si>
  <si>
    <t xml:space="preserve">Editing Assistant </t>
  </si>
  <si>
    <t>Foley Artist</t>
  </si>
  <si>
    <t>Digital Marketing Assistant</t>
  </si>
  <si>
    <t>Production Co-Ordinator</t>
  </si>
  <si>
    <t>Assistant Accountant</t>
  </si>
  <si>
    <t>Production Buyer</t>
  </si>
  <si>
    <t>Sculptor</t>
  </si>
  <si>
    <t>2Nd Ad</t>
  </si>
  <si>
    <t>1/St Ac / Focus Puller</t>
  </si>
  <si>
    <t>Trainee Dit</t>
  </si>
  <si>
    <t>Casting Associate</t>
  </si>
  <si>
    <t>Chargehand Carpenter</t>
  </si>
  <si>
    <t>Costume / Wardrobe Supervisor</t>
  </si>
  <si>
    <t>Assistant Editor</t>
  </si>
  <si>
    <t>Best Boy</t>
  </si>
  <si>
    <t>Assistant Grip</t>
  </si>
  <si>
    <t>Assistant Hair</t>
  </si>
  <si>
    <t>Paramedic</t>
  </si>
  <si>
    <t>Asst. Locations Manager</t>
  </si>
  <si>
    <t>Colourist</t>
  </si>
  <si>
    <t>Dressing Props</t>
  </si>
  <si>
    <t>SFX ASSISTANT</t>
  </si>
  <si>
    <t>Stunts coordinator</t>
  </si>
  <si>
    <t>VFX ASSISTANT</t>
  </si>
  <si>
    <t>Accounts for animation</t>
  </si>
  <si>
    <t>Managing Director</t>
  </si>
  <si>
    <t>Payroll</t>
  </si>
  <si>
    <t>Technical Director (2D)</t>
  </si>
  <si>
    <t>Look Development Supervisor</t>
  </si>
  <si>
    <t>CG Production Manager</t>
  </si>
  <si>
    <t>Lead animator 2D</t>
  </si>
  <si>
    <t>Junior Storyboard Artist</t>
  </si>
  <si>
    <t xml:space="preserve">Senior Background Artist </t>
  </si>
  <si>
    <t>Character Technical Director</t>
  </si>
  <si>
    <t>Senior Environment Modeller</t>
  </si>
  <si>
    <t>Senior Layout Artist</t>
  </si>
  <si>
    <t>Post Production Assistant</t>
  </si>
  <si>
    <t>Assistant Online Editor</t>
  </si>
  <si>
    <t>Audio Record Engineer</t>
  </si>
  <si>
    <t>Sales and Administration Assistant</t>
  </si>
  <si>
    <t>LINE PRODUCER</t>
  </si>
  <si>
    <t>Asst.  Co-Ordinator</t>
  </si>
  <si>
    <t>Accounts Trainee</t>
  </si>
  <si>
    <t>Stand By Art Director</t>
  </si>
  <si>
    <t>Assistant Set Decorator</t>
  </si>
  <si>
    <t>3Rd Ad</t>
  </si>
  <si>
    <t>2Nd Ac/Clapper Loader</t>
  </si>
  <si>
    <t>New Entrant Dit</t>
  </si>
  <si>
    <t>Chargehand Painter</t>
  </si>
  <si>
    <t>Assistant Costume Designer</t>
  </si>
  <si>
    <t>Assembly Editor</t>
  </si>
  <si>
    <t>Genny Operator</t>
  </si>
  <si>
    <t>Trainee Grip</t>
  </si>
  <si>
    <t>Hair Trainee</t>
  </si>
  <si>
    <t>Covid Officer</t>
  </si>
  <si>
    <t>Locations Asst.</t>
  </si>
  <si>
    <t>Post Production Asst.</t>
  </si>
  <si>
    <t>Standby Props</t>
  </si>
  <si>
    <t>SFX Trainee</t>
  </si>
  <si>
    <t>new entrant stunts</t>
  </si>
  <si>
    <t>VFX Coordinator</t>
  </si>
  <si>
    <t>Pipeline Support</t>
  </si>
  <si>
    <t>Group Creative Director</t>
  </si>
  <si>
    <t>Distribution Reporting Accountant</t>
  </si>
  <si>
    <t>Engineer</t>
  </si>
  <si>
    <t>2D Design Team Lead</t>
  </si>
  <si>
    <t>Production Manager</t>
  </si>
  <si>
    <t xml:space="preserve">Senior Animator </t>
  </si>
  <si>
    <t>Senior Storyboard Revisionist</t>
  </si>
  <si>
    <t>Background Artist</t>
  </si>
  <si>
    <t>CG Generalist</t>
  </si>
  <si>
    <t>Environment Modeller</t>
  </si>
  <si>
    <t>Layout Designer</t>
  </si>
  <si>
    <t>QC Supervisor</t>
  </si>
  <si>
    <t>Sound FX Director</t>
  </si>
  <si>
    <t>Team Assistant, Distribution</t>
  </si>
  <si>
    <t>PRODUCTION CO-ORDINATOR</t>
  </si>
  <si>
    <t>Production Asst.</t>
  </si>
  <si>
    <t>New Entrant Accounts</t>
  </si>
  <si>
    <t>Draftsperson</t>
  </si>
  <si>
    <t>Assistant Production Buyer</t>
  </si>
  <si>
    <t>Assistant Model Maker</t>
  </si>
  <si>
    <t>Extras Co-Ordinator</t>
  </si>
  <si>
    <t>Video Assist</t>
  </si>
  <si>
    <t/>
  </si>
  <si>
    <t>Chargehand Stagehand</t>
  </si>
  <si>
    <t>Costume / Wardrobe Assistant</t>
  </si>
  <si>
    <t>Edit Assistant</t>
  </si>
  <si>
    <t>Floor Electrician</t>
  </si>
  <si>
    <t>New Entrant Grip</t>
  </si>
  <si>
    <t xml:space="preserve">New Entrant Hair </t>
  </si>
  <si>
    <t>Locations Trainee</t>
  </si>
  <si>
    <t>New Entrant Post Production</t>
  </si>
  <si>
    <t>Dressing Props Trainee</t>
  </si>
  <si>
    <t>new entrant SFX</t>
  </si>
  <si>
    <t>VFX Trainee</t>
  </si>
  <si>
    <t>Assets Technical Director</t>
  </si>
  <si>
    <t>Senior 2D Designer</t>
  </si>
  <si>
    <t>Assistant Production Manager</t>
  </si>
  <si>
    <t>3D Animator</t>
  </si>
  <si>
    <t>Storyboard Assistant (3D)</t>
  </si>
  <si>
    <t>Junior Background Artist -</t>
  </si>
  <si>
    <t>CGI Technical Artist Apprentice</t>
  </si>
  <si>
    <t>Background/Props Artist</t>
  </si>
  <si>
    <t>Layout Artist</t>
  </si>
  <si>
    <t>Media Logger</t>
  </si>
  <si>
    <t>Offline Editor</t>
  </si>
  <si>
    <t>Sound Technician</t>
  </si>
  <si>
    <t>ASST.  CO-ORDINATOR</t>
  </si>
  <si>
    <t>Production Trainee</t>
  </si>
  <si>
    <t>New Entrant Draftsperson</t>
  </si>
  <si>
    <t>Petty Cash Buyer</t>
  </si>
  <si>
    <t>Trainee Model Maker</t>
  </si>
  <si>
    <t>Trainee Ad</t>
  </si>
  <si>
    <t>Camera Trainee</t>
  </si>
  <si>
    <t>Standby Stagehand</t>
  </si>
  <si>
    <t>Costume Breakdown Artist</t>
  </si>
  <si>
    <t>New Entrant Electrician</t>
  </si>
  <si>
    <t>Chief Make-Up</t>
  </si>
  <si>
    <t>New Entrant Locations Trainee</t>
  </si>
  <si>
    <t>Standby Props Trainee</t>
  </si>
  <si>
    <t>New Entrant VFX</t>
  </si>
  <si>
    <r>
      <rPr>
        <b/>
        <sz val="11"/>
        <rFont val="Calibri"/>
        <family val="2"/>
        <scheme val="minor"/>
      </rPr>
      <t>IT</t>
    </r>
    <r>
      <rPr>
        <sz val="11"/>
        <rFont val="Calibri"/>
        <family val="2"/>
        <scheme val="minor"/>
      </rPr>
      <t xml:space="preserve"> </t>
    </r>
  </si>
  <si>
    <t>Technical Director</t>
  </si>
  <si>
    <t>2D Designer</t>
  </si>
  <si>
    <t>Trainee Production Manager</t>
  </si>
  <si>
    <t>Key Animator (2D)</t>
  </si>
  <si>
    <t>Storyboard Revisionist (3D)</t>
  </si>
  <si>
    <t>Junior Layout Artist</t>
  </si>
  <si>
    <t>Trainee Media Logger</t>
  </si>
  <si>
    <t>Video Editor</t>
  </si>
  <si>
    <t>Sound Engineer</t>
  </si>
  <si>
    <t>PRODUCTION ASST.</t>
  </si>
  <si>
    <t>Rushes Runner</t>
  </si>
  <si>
    <t>Trainee Buyer</t>
  </si>
  <si>
    <t>New Entrant Model Maker</t>
  </si>
  <si>
    <t>New Entrant Ad</t>
  </si>
  <si>
    <t>New Entrant Camera Department Trainee</t>
  </si>
  <si>
    <t>Standby Rigger</t>
  </si>
  <si>
    <t>Costume Maker</t>
  </si>
  <si>
    <t>Assistant Make Up</t>
  </si>
  <si>
    <t>Stores Person</t>
  </si>
  <si>
    <t>Art Department Look Dev</t>
  </si>
  <si>
    <t>Render Wrangler</t>
  </si>
  <si>
    <t>Senior Look Development Artist</t>
  </si>
  <si>
    <t>Production Worklfow Manager</t>
  </si>
  <si>
    <t>Animator (3D)</t>
  </si>
  <si>
    <t>Revision &amp; Clean Storyboard Artist</t>
  </si>
  <si>
    <t>Motion Graphics Artist</t>
  </si>
  <si>
    <t>VT Operator</t>
  </si>
  <si>
    <t>Voice Records Coordinator</t>
  </si>
  <si>
    <t>PRODUCTION TRAINEE</t>
  </si>
  <si>
    <t>Trainee</t>
  </si>
  <si>
    <t>Graphic Designer</t>
  </si>
  <si>
    <t>Trainee Set Decorator</t>
  </si>
  <si>
    <t>Standby Carpenter</t>
  </si>
  <si>
    <t>Costume Standby</t>
  </si>
  <si>
    <t>Make-Up Trainee</t>
  </si>
  <si>
    <t>New Entrant Props Department</t>
  </si>
  <si>
    <t>Production for animation</t>
  </si>
  <si>
    <t>Senior Development Artist</t>
  </si>
  <si>
    <t>Production Coordinator</t>
  </si>
  <si>
    <t>Animator (2D)</t>
  </si>
  <si>
    <t>Colorist</t>
  </si>
  <si>
    <t>Trainee Sound Mixer</t>
  </si>
  <si>
    <t>RUSHES RUNNER</t>
  </si>
  <si>
    <t>Trainess Production Coordination</t>
  </si>
  <si>
    <t>New Entrant Graphic Designer</t>
  </si>
  <si>
    <t>New Entrant Trainee Buyer</t>
  </si>
  <si>
    <t>Standby Painter</t>
  </si>
  <si>
    <t>Costume Trainee</t>
  </si>
  <si>
    <t>Prosthetics Artist</t>
  </si>
  <si>
    <t>Animation 2D 3D</t>
  </si>
  <si>
    <t>Junior Design Artist</t>
  </si>
  <si>
    <t>Production Assistant</t>
  </si>
  <si>
    <t>Junior animator</t>
  </si>
  <si>
    <t>Trainee Offline Edit Asistant</t>
  </si>
  <si>
    <t>Trainee Audio Record Engineer</t>
  </si>
  <si>
    <t>TRAVEL and Accomdation Coordinator</t>
  </si>
  <si>
    <t>New Entrant Production</t>
  </si>
  <si>
    <t>Junior Draftsperson</t>
  </si>
  <si>
    <t>Sign Writer</t>
  </si>
  <si>
    <t>New Entrant Costume Trainee</t>
  </si>
  <si>
    <t>New Entrant Make - Up</t>
  </si>
  <si>
    <t xml:space="preserve">StoryBoards </t>
  </si>
  <si>
    <t>Junior Character Designer</t>
  </si>
  <si>
    <t>Studio Manager</t>
  </si>
  <si>
    <t>Animation Technical Director</t>
  </si>
  <si>
    <t>Trainee Online Edit Asistant</t>
  </si>
  <si>
    <t>Audio Assistant</t>
  </si>
  <si>
    <t>Art Dept. Trainee</t>
  </si>
  <si>
    <t>New Entrant Construction</t>
  </si>
  <si>
    <t>Matte Digital Painting Backgrounds</t>
  </si>
  <si>
    <t>Character Artist</t>
  </si>
  <si>
    <t>Studio Coordinator</t>
  </si>
  <si>
    <t xml:space="preserve">Sound Assistant </t>
  </si>
  <si>
    <t>Scenic Artist</t>
  </si>
  <si>
    <t>Concept Artist</t>
  </si>
  <si>
    <t>Studio Assistant</t>
  </si>
  <si>
    <t>Sound Intern</t>
  </si>
  <si>
    <t>New Entrant Art Department Trainee</t>
  </si>
  <si>
    <t>Ink Paint  2D</t>
  </si>
  <si>
    <t>Senior Design artist</t>
  </si>
  <si>
    <t>Senior Management team Administrator</t>
  </si>
  <si>
    <t>PRODUCTION ACCOUNTANT</t>
  </si>
  <si>
    <t>Hair and Make  UP</t>
  </si>
  <si>
    <t>Background Designer</t>
  </si>
  <si>
    <t>Senior Checker</t>
  </si>
  <si>
    <t>ASSISTANT ACCOUNTANT</t>
  </si>
  <si>
    <t>Scene Prep 2D</t>
  </si>
  <si>
    <t>Design artist</t>
  </si>
  <si>
    <t>Checker</t>
  </si>
  <si>
    <t>ACCOUNTS TRAINEE</t>
  </si>
  <si>
    <t>Previsualisation  Layout</t>
  </si>
  <si>
    <t>Junior design artist</t>
  </si>
  <si>
    <t>Junior Checker</t>
  </si>
  <si>
    <t>Personal Assistant</t>
  </si>
  <si>
    <t>Runner</t>
  </si>
  <si>
    <t>PRODUCTION DESIGNER</t>
  </si>
  <si>
    <t>ART DIRECTOR</t>
  </si>
  <si>
    <t>Post Production for animation</t>
  </si>
  <si>
    <t>STAND BY Art Director</t>
  </si>
  <si>
    <t>New entrant draftsperson</t>
  </si>
  <si>
    <t>ASSISTANT ART DIRECTOR</t>
  </si>
  <si>
    <t xml:space="preserve">Dubbing </t>
  </si>
  <si>
    <t>GRAPHIC DESIGNER</t>
  </si>
  <si>
    <t>New entrant Graphic Designer</t>
  </si>
  <si>
    <t>ART DEPT. TRAINEE</t>
  </si>
  <si>
    <t>SCENIC ARTIST</t>
  </si>
  <si>
    <t>New entrant Art Department Trainee</t>
  </si>
  <si>
    <t>Trainee set decorator</t>
  </si>
  <si>
    <t>New entrant trainee buyer</t>
  </si>
  <si>
    <t>Head of Department Model Maker</t>
  </si>
  <si>
    <t>New entrant model maker</t>
  </si>
  <si>
    <r>
      <t>1</t>
    </r>
    <r>
      <rPr>
        <vertAlign val="superscript"/>
        <sz val="11"/>
        <color theme="1"/>
        <rFont val="Calibri"/>
        <family val="2"/>
      </rPr>
      <t>ST</t>
    </r>
    <r>
      <rPr>
        <sz val="11"/>
        <color theme="1"/>
        <rFont val="Calibri"/>
        <family val="2"/>
      </rPr>
      <t xml:space="preserve"> AD</t>
    </r>
  </si>
  <si>
    <r>
      <t>2</t>
    </r>
    <r>
      <rPr>
        <vertAlign val="superscript"/>
        <sz val="11"/>
        <color theme="1"/>
        <rFont val="Calibri"/>
        <family val="2"/>
      </rPr>
      <t>nd</t>
    </r>
    <r>
      <rPr>
        <sz val="11"/>
        <color theme="1"/>
        <rFont val="Calibri"/>
        <family val="2"/>
      </rPr>
      <t xml:space="preserve"> AD</t>
    </r>
  </si>
  <si>
    <r>
      <t>3</t>
    </r>
    <r>
      <rPr>
        <vertAlign val="superscript"/>
        <sz val="11"/>
        <color theme="1"/>
        <rFont val="Calibri"/>
        <family val="2"/>
      </rPr>
      <t>rd</t>
    </r>
    <r>
      <rPr>
        <sz val="11"/>
        <color theme="1"/>
        <rFont val="Calibri"/>
        <family val="2"/>
      </rPr>
      <t xml:space="preserve"> AD</t>
    </r>
  </si>
  <si>
    <t>EXTRAS CO-ORDINATOR</t>
  </si>
  <si>
    <t>TRAINEE AD</t>
  </si>
  <si>
    <t>New entrant AD</t>
  </si>
  <si>
    <t xml:space="preserve">Director of Photography </t>
  </si>
  <si>
    <t>1/st AC / FOCUS PULLER</t>
  </si>
  <si>
    <r>
      <t>2</t>
    </r>
    <r>
      <rPr>
        <vertAlign val="superscript"/>
        <sz val="11"/>
        <color theme="1"/>
        <rFont val="Calibri"/>
        <family val="2"/>
      </rPr>
      <t>nd</t>
    </r>
    <r>
      <rPr>
        <sz val="11"/>
        <color theme="1"/>
        <rFont val="Calibri"/>
        <family val="2"/>
      </rPr>
      <t xml:space="preserve"> AC/CLAPPER LOADER</t>
    </r>
  </si>
  <si>
    <t>VIDEO ASSIST</t>
  </si>
  <si>
    <t>CAMERA TRAINEE</t>
  </si>
  <si>
    <t>New entrant Camera department trainee</t>
  </si>
  <si>
    <t>Trainee DIT</t>
  </si>
  <si>
    <t>New entrant DIT</t>
  </si>
  <si>
    <t>CASTING DIRECTOR</t>
  </si>
  <si>
    <t>CASTING ASSOCIATE</t>
  </si>
  <si>
    <t>CONSTRUCTION MANAGER</t>
  </si>
  <si>
    <t>CHARGEHAND CARPENTER</t>
  </si>
  <si>
    <t>CHARGEHAND PAINTER</t>
  </si>
  <si>
    <t>CHARGEHAND STAGEHAND</t>
  </si>
  <si>
    <t>STANDBY STAGEHAND</t>
  </si>
  <si>
    <t>STANDBY RIGGER</t>
  </si>
  <si>
    <t>STANDBY CARPENTER</t>
  </si>
  <si>
    <t>STANDBY PAINTER</t>
  </si>
  <si>
    <t>SIGN WRITER</t>
  </si>
  <si>
    <t>New entrant Construction</t>
  </si>
  <si>
    <t>COSTUME DESIGNER</t>
  </si>
  <si>
    <t>COSTUME / WARDROBE SUPERVISOR</t>
  </si>
  <si>
    <t>ASSISTANT COSTUME DESIGNER</t>
  </si>
  <si>
    <t>COSTUME / WARDROBE ASSISTANT</t>
  </si>
  <si>
    <t>COSTUME BREAKDOWN ARTIST</t>
  </si>
  <si>
    <t>COSTUME MAKER</t>
  </si>
  <si>
    <t>COSTUME STANDBY</t>
  </si>
  <si>
    <t>COSTUME TRAINEE</t>
  </si>
  <si>
    <t>New entrant costume trainee</t>
  </si>
  <si>
    <t>EDITOR</t>
  </si>
  <si>
    <t>ASSISTANT EDITOR</t>
  </si>
  <si>
    <t>ASSEMBLY EDITOR</t>
  </si>
  <si>
    <t>EDIT ASSISTANT</t>
  </si>
  <si>
    <t>GAFFER</t>
  </si>
  <si>
    <t>BEST BOY</t>
  </si>
  <si>
    <t>GENNY OPERATOR</t>
  </si>
  <si>
    <t>FLOOR ELECTRICIAN</t>
  </si>
  <si>
    <t>New entrant electrician</t>
  </si>
  <si>
    <t>KEY GRIP</t>
  </si>
  <si>
    <t>ASSISTANT GRIP</t>
  </si>
  <si>
    <t>New entrant grip</t>
  </si>
  <si>
    <t>CHIEF HAIR</t>
  </si>
  <si>
    <t>ASSISTANT HAIR</t>
  </si>
  <si>
    <t>HAIR TRAINEE</t>
  </si>
  <si>
    <t xml:space="preserve">new entrant hair </t>
  </si>
  <si>
    <t>CHIEF MAKE-UP</t>
  </si>
  <si>
    <t>ASSISTANT MAKE UP</t>
  </si>
  <si>
    <t>MAKE-UP TRAINEE</t>
  </si>
  <si>
    <t>new entrant make - up</t>
  </si>
  <si>
    <t>H&amp;S OFFICER</t>
  </si>
  <si>
    <t>PARAMEDIC</t>
  </si>
  <si>
    <t>COVID Officer</t>
  </si>
  <si>
    <t>LOCATIONS MANAGER</t>
  </si>
  <si>
    <t>ASST. LOCATIONS MANAGER</t>
  </si>
  <si>
    <t>LOCATIONS ASST.</t>
  </si>
  <si>
    <t>LOCATIONS TRAINEE</t>
  </si>
  <si>
    <t>new entrant locations trainee</t>
  </si>
  <si>
    <t>POST PROD. SUPERVISOR</t>
  </si>
  <si>
    <t>COLOURIST</t>
  </si>
  <si>
    <t>POST PRODUCTION ASST.</t>
  </si>
  <si>
    <t>new entrant post production</t>
  </si>
  <si>
    <t>PROPERTY MASTER</t>
  </si>
  <si>
    <t>DRESSING PROPS</t>
  </si>
  <si>
    <t>STANDBY PROPS</t>
  </si>
  <si>
    <t>DRESSING PROPS TRAINEE</t>
  </si>
  <si>
    <t>STANDBY PROPS Trainee</t>
  </si>
  <si>
    <t>STORES PERSON</t>
  </si>
  <si>
    <t>new entrant props department</t>
  </si>
  <si>
    <t>STILLS PHOTOGRAPHER</t>
  </si>
  <si>
    <t>Category - Film</t>
  </si>
  <si>
    <t>Catagories - Animation</t>
  </si>
  <si>
    <t xml:space="preserve">ProductionCompany </t>
  </si>
  <si>
    <t>Travel And Accoomdation Coordinator</t>
  </si>
  <si>
    <t>Lead Modeller</t>
  </si>
  <si>
    <t>CG Production Co-ordinator</t>
  </si>
  <si>
    <t>Boom Operator</t>
  </si>
  <si>
    <t>Trainee Sound</t>
  </si>
  <si>
    <t>Soundanimation</t>
  </si>
  <si>
    <t>Sound Animation</t>
  </si>
  <si>
    <t>Name/Grade/Role on production</t>
  </si>
  <si>
    <t>Name/Grade/Role of Supervisor (Mentor or Person to be shadowed)</t>
  </si>
  <si>
    <r>
      <t xml:space="preserve">New Entrants, Trainees/Animation Juniors, Upskillers
</t>
    </r>
    <r>
      <rPr>
        <b/>
        <i/>
        <sz val="12"/>
        <color theme="0"/>
        <rFont val="Calibri"/>
        <family val="2"/>
        <scheme val="minor"/>
      </rPr>
      <t>If text is too long please make row wider</t>
    </r>
  </si>
  <si>
    <r>
      <t xml:space="preserve">Overview of project treatment:
</t>
    </r>
    <r>
      <rPr>
        <i/>
        <sz val="11"/>
        <color theme="1"/>
        <rFont val="Calibri"/>
        <family val="2"/>
        <scheme val="minor"/>
      </rPr>
      <t xml:space="preserve">(The synopsis provided in TAB B of the application for section 481 may be included here)
</t>
    </r>
  </si>
  <si>
    <t>Lead Texture Artist</t>
  </si>
  <si>
    <r>
      <t>Individual learning plans</t>
    </r>
    <r>
      <rPr>
        <b/>
        <i/>
        <sz val="11"/>
        <color theme="1"/>
        <rFont val="Calibri"/>
        <family val="2"/>
        <scheme val="minor"/>
      </rPr>
      <t xml:space="preserve"> [compulsory for New Entrants &amp; Trainees/Animation Juniors]</t>
    </r>
  </si>
  <si>
    <t>Variance between entrants and supervisor</t>
  </si>
  <si>
    <t>Engagement of Intimacy coordinator where required.</t>
  </si>
  <si>
    <t>BG55</t>
  </si>
  <si>
    <t xml:space="preserve">Make up Juniors </t>
  </si>
  <si>
    <t>Hair Juniors</t>
  </si>
  <si>
    <t>20% Upskillers</t>
  </si>
  <si>
    <t>COVID</t>
  </si>
  <si>
    <t>COVID Trainee</t>
  </si>
  <si>
    <t>COVID New Entrant</t>
  </si>
  <si>
    <t>Writer</t>
  </si>
  <si>
    <t>Script Assistant</t>
  </si>
  <si>
    <t>Production Secretary</t>
  </si>
  <si>
    <t>Contracts Coordinator</t>
  </si>
  <si>
    <t>Trainee Production Coordination</t>
  </si>
  <si>
    <t>Extras Casting Coordinator</t>
  </si>
  <si>
    <t>Trainee Camera A Cam</t>
  </si>
  <si>
    <t>Trainee Camera B Cam</t>
  </si>
  <si>
    <t>COVID Assistant</t>
  </si>
  <si>
    <t>Extras Casting Trainee</t>
  </si>
  <si>
    <t>Music Editor</t>
  </si>
  <si>
    <t>Trainee Music Editor</t>
  </si>
  <si>
    <t>Add Upcoming Productions Listing with Compulsory</t>
  </si>
  <si>
    <t xml:space="preserve">Please specify if this project is in receipt of Screen Ireland funding </t>
  </si>
  <si>
    <t>Please list the skills or roles of which there is limited availability in the local region</t>
  </si>
  <si>
    <t>Safe to Create online self-led training (compulsory)</t>
  </si>
  <si>
    <t>Creative Shills</t>
  </si>
  <si>
    <t>Mentor/Mentee feedback forms at end of production [compulsory for Mentoring]</t>
  </si>
  <si>
    <t>Screen Ireland Production Funding</t>
  </si>
  <si>
    <t>Nationwide Additional Production Fund</t>
  </si>
  <si>
    <t>Pathways Fund</t>
  </si>
  <si>
    <t xml:space="preserve">Funding from the National Talent Academy </t>
  </si>
  <si>
    <t>Sustainability Innovation Fund</t>
  </si>
  <si>
    <t>Sustainability Advisor initiative For Film &amp; TV Production</t>
  </si>
  <si>
    <t>Signature page</t>
  </si>
  <si>
    <t>Script Supervisor</t>
  </si>
  <si>
    <t>Trainee Script Supervisor</t>
  </si>
  <si>
    <t>If Yes, please specify which type of funding</t>
  </si>
  <si>
    <t>HERE</t>
  </si>
  <si>
    <r>
      <t xml:space="preserve">Sustainability &amp; Green Filmmaking
</t>
    </r>
    <r>
      <rPr>
        <b/>
        <i/>
        <sz val="11"/>
        <color theme="1"/>
        <rFont val="Calibri"/>
        <family val="2"/>
        <scheme val="minor"/>
      </rPr>
      <t xml:space="preserve">
</t>
    </r>
    <r>
      <rPr>
        <i/>
        <sz val="11"/>
        <color theme="1"/>
        <rFont val="Calibri"/>
        <family val="2"/>
        <scheme val="minor"/>
      </rPr>
      <t>Please select any of the sample initiatives that apply to the production. Please provide additional information on your sustainability strategy for the production in the space provided below.</t>
    </r>
  </si>
  <si>
    <t>Man</t>
  </si>
  <si>
    <t>Woman</t>
  </si>
  <si>
    <t>Non-Binary</t>
  </si>
  <si>
    <t>Prefer not to say</t>
  </si>
  <si>
    <t>Structured work placements e.g. Screen Ireland’s Passport to Production programme</t>
  </si>
  <si>
    <t>Engagement with 3rd level Education Providers in the sector (e.g. work placements, curriculum development etc.)</t>
  </si>
  <si>
    <t>Please select any of the following additional skills development activity that will be delivered</t>
  </si>
  <si>
    <t>Which of the following best describes the skills development activity?</t>
  </si>
  <si>
    <t>Which of the following best describes the skills development participants to be engaged on the production?</t>
  </si>
  <si>
    <t>Feature Film</t>
  </si>
  <si>
    <t>TV Series</t>
  </si>
  <si>
    <t>TV Non-Fiction</t>
  </si>
  <si>
    <t>Animation Film</t>
  </si>
  <si>
    <t>Animation Series</t>
  </si>
  <si>
    <t>required number of skills participants:</t>
  </si>
  <si>
    <t xml:space="preserve">Please consult Section 481 Guiding Principles on the minimum </t>
  </si>
  <si>
    <t>What training courses (if any) will be completed as part of the skills development plan? (e.g. health and safety, mental health and wellbeing, emotional intelligence, relevant production and technical courses, inclusive leadership etc.)</t>
  </si>
  <si>
    <t>e.g. attendance at sustainability courses, circulation of Production/Studio Sustainability Policy, circulation of Screen Ireland Green Filmmaking booklet</t>
  </si>
  <si>
    <t>Further information on any sustainability &amp; green filmmaking initiatives in use on the production:</t>
  </si>
  <si>
    <t xml:space="preserve">Please specify if this project is in receipt of Screen Ireland funding/support </t>
  </si>
  <si>
    <t>National Talent Academy support provided for individuals</t>
  </si>
  <si>
    <t>Limited TV Series</t>
  </si>
  <si>
    <t>Art Department Coordinator</t>
  </si>
  <si>
    <t>How does the skills development activity proposed in this plan address identified skills shortages in the local region and create a sustainable local talent base in the local region?</t>
  </si>
  <si>
    <t>5. REGIONAL SKILLS DEVELOPMENT ACTIVITY INFORMATION</t>
  </si>
  <si>
    <t>Please indicate if any of the following initiatives relating to GENDER, DIVERSITY &amp; INCLUSION, and SUSTAINABILITY &amp; GREEN FILMMAKING will apply to the production:</t>
  </si>
  <si>
    <t xml:space="preserve">Please complete this section for all productions outside a radius of 65km from the Dublin GPO. This information is important for understanding key skills gaps and statistics outside of that region. </t>
  </si>
  <si>
    <t>e.g. courses related to gender, accessibility, inclusivity, and diversity, such as unconscious bias and emotional intelligence, workshops on Gender Equality, Diversity, Equity &amp; Inclusion</t>
  </si>
  <si>
    <t>Further information on any Gender, Diversity &amp; Inclusion initiatives on the production:</t>
  </si>
  <si>
    <r>
      <t xml:space="preserve">Gender, Diversity &amp; Inclusion
</t>
    </r>
    <r>
      <rPr>
        <i/>
        <sz val="11"/>
        <color theme="1"/>
        <rFont val="Calibri"/>
        <family val="2"/>
        <scheme val="minor"/>
      </rPr>
      <t>Please select any of the sample initiatives that apply to the production. Please provide additional information on your GDI strategy for the production in the space provided below</t>
    </r>
  </si>
  <si>
    <r>
      <t>Total Expenditure on Skills Development Activity</t>
    </r>
    <r>
      <rPr>
        <b/>
        <vertAlign val="superscript"/>
        <sz val="11"/>
        <color theme="1"/>
        <rFont val="Calibri"/>
        <family val="2"/>
        <scheme val="minor"/>
      </rPr>
      <t>2</t>
    </r>
  </si>
  <si>
    <t>Figure comes from TOTAL EXPENDITURE ON SKILLS DEVELOPMENT ACTVITY' in PART B.  Both Figures should match</t>
  </si>
  <si>
    <t xml:space="preserve">Regulation 10 of the Film Regulations 2019 requires that a producer company shall prepare a compliance report prior to making a claim under section 481(2G)(b)(ii) of the Taxes Consolidation Act 1997. As part of that compliance report, a producer company is required to declare that all conditions contained in the section 481 Certificate were complied with. Evidence of compliance with all conditions of the section 481 Certificate, including in relation to skills development and employment is also required. Consideration should therefore be given as to what methods will be used to track/monitor and capture the skills development activity. </t>
  </si>
  <si>
    <r>
      <rPr>
        <sz val="11"/>
        <color theme="1"/>
        <rFont val="Calibri"/>
        <family val="2"/>
        <scheme val="minor"/>
      </rPr>
      <t xml:space="preserve">Reflective learning journals (tracked regularly) </t>
    </r>
    <r>
      <rPr>
        <b/>
        <i/>
        <sz val="11"/>
        <color theme="1"/>
        <rFont val="Calibri"/>
        <family val="2"/>
        <scheme val="minor"/>
      </rPr>
      <t xml:space="preserve"> [compulsory for All)</t>
    </r>
  </si>
  <si>
    <r>
      <t xml:space="preserve">From this list, please tick all the tracking and reporting methods  that will be used on this production
</t>
    </r>
    <r>
      <rPr>
        <i/>
        <sz val="11"/>
        <color theme="1"/>
        <rFont val="Calibri"/>
        <family val="2"/>
        <scheme val="minor"/>
      </rPr>
      <t>Note that certain tracking methods are obligatory for certain categories. The individual learning plan can embed all required tracking elements to alleviate the amount of paperwork.</t>
    </r>
  </si>
  <si>
    <t>Project Title *</t>
  </si>
  <si>
    <t>Producer Company *</t>
  </si>
  <si>
    <t>Irish producer *</t>
  </si>
  <si>
    <t>Line producer *</t>
  </si>
  <si>
    <t>Production manager *</t>
  </si>
  <si>
    <t>Director *</t>
  </si>
  <si>
    <t>Writer/Showrunner *</t>
  </si>
  <si>
    <t>Contact telephone &amp; email address *</t>
  </si>
  <si>
    <r>
      <t>Contact name in relation to skills development</t>
    </r>
    <r>
      <rPr>
        <b/>
        <vertAlign val="superscript"/>
        <sz val="11"/>
        <color theme="1"/>
        <rFont val="Calibri"/>
        <family val="2"/>
        <scheme val="minor"/>
      </rPr>
      <t xml:space="preserve">1 </t>
    </r>
    <r>
      <rPr>
        <b/>
        <sz val="11"/>
        <color theme="1"/>
        <rFont val="Calibri"/>
        <family val="2"/>
        <scheme val="minor"/>
      </rPr>
      <t>*</t>
    </r>
  </si>
  <si>
    <r>
      <rPr>
        <b/>
        <i/>
        <vertAlign val="superscript"/>
        <sz val="11"/>
        <color theme="1"/>
        <rFont val="Calibri"/>
        <family val="2"/>
        <scheme val="minor"/>
      </rPr>
      <t>1</t>
    </r>
    <r>
      <rPr>
        <i/>
        <sz val="11"/>
        <color theme="1"/>
        <rFont val="Calibri"/>
        <family val="2"/>
        <scheme val="minor"/>
      </rPr>
      <t>It is recommended that each production should either appoint an individual or else nominate a suitable production/crew member to the role of Skills Development Officer to deal with any queries in relation to skills development. This individual would also oversee the skills needs analysis process, the implementation of the proposed skills development plan, and the capture of data/evidence related to the skills activity carried out during production.</t>
    </r>
    <r>
      <rPr>
        <b/>
        <i/>
        <sz val="11"/>
        <color theme="1"/>
        <rFont val="Calibri"/>
        <family val="2"/>
        <scheme val="minor"/>
      </rPr>
      <t xml:space="preserve"> </t>
    </r>
    <r>
      <rPr>
        <i/>
        <sz val="11"/>
        <color theme="1"/>
        <rFont val="Calibri"/>
        <family val="2"/>
        <scheme val="minor"/>
      </rPr>
      <t>Please note that the role of the Skills Development Officer is a skills related role and not a HR related role (unless the Skills Development Officer already assumes a HR role as part of their role on the production).</t>
    </r>
  </si>
  <si>
    <t>Open hiring practices (e.g. open crew calls / advertising)</t>
  </si>
  <si>
    <t xml:space="preserve">Would you be willing to share this production’s carbon footprint data with Screen Ireland for ongoing carbon emissions scoping for the sector?” </t>
  </si>
  <si>
    <t>Family-Friendly Workplace</t>
  </si>
  <si>
    <t>Mental Health and Wellness</t>
  </si>
  <si>
    <t>e.g. Specific initiatives to accommodate those with neurodivergence and mental health issues, such as mental health policies and procedures, a designated wellness officer, a sensory-friendly space etc.</t>
  </si>
  <si>
    <t>e.g. Specific initiatives to accommodate those with family and caring responsibilities, such as job-sharing, flexible working hours, shorter working hours, provision of childcare facilities etc.</t>
  </si>
  <si>
    <t>Production Supervisor</t>
  </si>
  <si>
    <t>Assets Coordinator</t>
  </si>
  <si>
    <t>Producers Assistant</t>
  </si>
  <si>
    <t>Director’s Assistant</t>
  </si>
  <si>
    <t>Trainee Producer</t>
  </si>
  <si>
    <t>First Assistant Accountant</t>
  </si>
  <si>
    <t>Second Assistant Accountant</t>
  </si>
  <si>
    <t>Cashier</t>
  </si>
  <si>
    <t>Trainee Graphics</t>
  </si>
  <si>
    <t>First Assistant Sound</t>
  </si>
  <si>
    <t>Second Assistant Sound</t>
  </si>
  <si>
    <t>Costume Crowd Trainee</t>
  </si>
  <si>
    <t>Costume Standby Trainee</t>
  </si>
  <si>
    <t>Costume Truck Trainee</t>
  </si>
  <si>
    <t>Utility/Stand-in</t>
  </si>
  <si>
    <t>Extras Assistant</t>
  </si>
  <si>
    <r>
      <t>Sustainability</t>
    </r>
    <r>
      <rPr>
        <sz val="10"/>
        <color theme="1"/>
        <rFont val="Aptos"/>
        <family val="2"/>
      </rPr>
      <t xml:space="preserve"> </t>
    </r>
  </si>
  <si>
    <t>Sustainability Manager</t>
  </si>
  <si>
    <t>Sustainability Advisor</t>
  </si>
  <si>
    <t>Sustainability Trainee</t>
  </si>
  <si>
    <r>
      <t>Any other Screen Ireland funding or support</t>
    </r>
    <r>
      <rPr>
        <i/>
        <sz val="11"/>
        <color theme="1"/>
        <rFont val="Calibri"/>
        <family val="2"/>
        <scheme val="minor"/>
      </rPr>
      <t xml:space="preserve"> </t>
    </r>
    <r>
      <rPr>
        <i/>
        <sz val="9"/>
        <color theme="1"/>
        <rFont val="Calibri"/>
        <family val="2"/>
        <scheme val="minor"/>
      </rPr>
      <t>(please specify type of funding)</t>
    </r>
  </si>
  <si>
    <t>County of production base *</t>
  </si>
  <si>
    <t>Key Producers *</t>
  </si>
  <si>
    <r>
      <t xml:space="preserve">Task Sheets (tracked regularly) </t>
    </r>
    <r>
      <rPr>
        <b/>
        <i/>
        <sz val="11"/>
        <rFont val="Calibri"/>
        <family val="2"/>
        <scheme val="minor"/>
      </rPr>
      <t>[compulsory for New Entrants &amp; Trainees/Animation Juniors]</t>
    </r>
  </si>
  <si>
    <r>
      <t xml:space="preserve">Upcoming Productions listing on Screen Crew and Services Database </t>
    </r>
    <r>
      <rPr>
        <b/>
        <sz val="10"/>
        <color rgb="FFFF0000"/>
        <rFont val="Calibri"/>
        <family val="2"/>
        <scheme val="minor"/>
      </rPr>
      <t xml:space="preserve">(compulsory) </t>
    </r>
  </si>
  <si>
    <r>
      <t>Safe to Create online self-led training</t>
    </r>
    <r>
      <rPr>
        <b/>
        <sz val="10"/>
        <color rgb="FFFF0000"/>
        <rFont val="Calibri"/>
        <family val="2"/>
        <scheme val="minor"/>
      </rPr>
      <t xml:space="preserve"> (compulsory)</t>
    </r>
  </si>
  <si>
    <t>Diverse on-screen representation</t>
  </si>
  <si>
    <r>
      <t xml:space="preserve">Carbon Calculator </t>
    </r>
    <r>
      <rPr>
        <b/>
        <sz val="10"/>
        <color rgb="FFFF0000"/>
        <rFont val="Calibri"/>
        <family val="2"/>
        <scheme val="minor"/>
      </rPr>
      <t>(compulsory)</t>
    </r>
  </si>
  <si>
    <t>Would you be willing to share this production’s carbon footprint data with Screen Ireland for ongoing carbon emissions scoping for the sector?</t>
  </si>
  <si>
    <t>Sustainability Coordinator</t>
  </si>
  <si>
    <t>Sustainability Advisor initiative for Film &amp; TV Production</t>
  </si>
  <si>
    <t>I CONFIRM THAT THE INFORMATION PROVIDED IN THIS APPLICATION FORM (WHICH COMPRISES THE SIGNATURE PAGE, PART A. OVERVIEW OF PLAN AND PART B. DETAILS OF PLAN) OR IN SUPPORT OF THIS APPLICATION IS TO THE BEST OF MY KNOWLEDGE ACCURATE AND CORRECT.</t>
  </si>
  <si>
    <t>Instructions: Click box below &gt; select Insert &gt; Pictures &gt; Place in Cell &gt; This Device &gt; and then upload signature</t>
  </si>
  <si>
    <t>Artists</t>
  </si>
  <si>
    <t>Finance</t>
  </si>
  <si>
    <t>IT and Pipeline</t>
  </si>
  <si>
    <t>Animator</t>
  </si>
  <si>
    <t>Animator Supervisor</t>
  </si>
  <si>
    <t>Asset Supervisor</t>
  </si>
  <si>
    <t>Colourist (US: Colorist)</t>
  </si>
  <si>
    <t>Creative Director</t>
  </si>
  <si>
    <t>Creature FX Artist</t>
  </si>
  <si>
    <t>Environment Artist</t>
  </si>
  <si>
    <t>Environment Supervisor</t>
  </si>
  <si>
    <t>Data Manager</t>
  </si>
  <si>
    <t>Data Technician</t>
  </si>
  <si>
    <t>Pipeline Architect</t>
  </si>
  <si>
    <t>Pipeline TD (Technical Director)</t>
  </si>
  <si>
    <t>Technical Director (TD)</t>
  </si>
  <si>
    <t>Software Developer</t>
  </si>
  <si>
    <t>Bidding Producer</t>
  </si>
  <si>
    <t>Production Assistant (PA)</t>
  </si>
  <si>
    <t>Production Coordinator (Coordinator)</t>
  </si>
  <si>
    <t>VFX Producer</t>
  </si>
  <si>
    <t>Compositor</t>
  </si>
  <si>
    <t>VFX Editor</t>
  </si>
  <si>
    <t>Virtual Production</t>
  </si>
  <si>
    <t>Engine Operator</t>
  </si>
  <si>
    <t>LED Engineer</t>
  </si>
  <si>
    <t>Motion Capture Supervisor</t>
  </si>
  <si>
    <t>Real Time Compositor</t>
  </si>
  <si>
    <t>System Administrator (Virtual Production)</t>
  </si>
  <si>
    <t>Systems Technical Director (TD)</t>
  </si>
  <si>
    <t>VFX Supervisor (Virtual Production)</t>
  </si>
  <si>
    <t>Video Engineer</t>
  </si>
  <si>
    <t>Virtual Art Department</t>
  </si>
  <si>
    <t>Virtual Camera Operator</t>
  </si>
  <si>
    <t>Virtual Production Supervisor</t>
  </si>
  <si>
    <t>(The) Volume Operator</t>
  </si>
  <si>
    <t>Finance Manager</t>
  </si>
  <si>
    <t>Management Accountant</t>
  </si>
  <si>
    <t>Accounts payable</t>
  </si>
  <si>
    <t>Payroll assistant</t>
  </si>
  <si>
    <t>Studio Operations and Management</t>
  </si>
  <si>
    <t>ITandPipeline</t>
  </si>
  <si>
    <t>ProductionVFX</t>
  </si>
  <si>
    <t>StudioOperationsandManagement</t>
  </si>
  <si>
    <t>Production VFX</t>
  </si>
  <si>
    <t>FX Artist</t>
  </si>
  <si>
    <t>Layout Supervisor</t>
  </si>
  <si>
    <t>Matchmove Artist</t>
  </si>
  <si>
    <t>Modeller (Modeler)</t>
  </si>
  <si>
    <t>Modelling (Modeling) Supervisor</t>
  </si>
  <si>
    <t>Multimedia Artist</t>
  </si>
  <si>
    <t>Prep Artist</t>
  </si>
  <si>
    <t>Roto (Rotoscope) Artist</t>
  </si>
  <si>
    <t>VFX Supervisor</t>
  </si>
  <si>
    <t>VFX On-Set Supervisor</t>
  </si>
  <si>
    <t>Post Production VMX</t>
  </si>
  <si>
    <t>PostproductionVMX</t>
  </si>
  <si>
    <t>IMPORTANT: I consent to the data provided in this application being discussed with the Department of Culture, Communications and Sport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</si>
</sst>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quot;#,##0_);[Red]\(&quot;€&quot;#,##0\)"/>
    <numFmt numFmtId="165" formatCode="&quot;€&quot;#,##0.00"/>
  </numFmts>
  <fonts count="58">
    <font>
      <sz val="11"/>
      <color theme="1"/>
      <name val="Calibri"/>
      <family val="2"/>
      <scheme val="minor"/>
    </font>
    <font>
      <b/>
      <sz val="11"/>
      <color theme="1"/>
      <name val="Calibri"/>
      <family val="2"/>
      <scheme val="minor"/>
    </font>
    <font>
      <b/>
      <sz val="10"/>
      <color theme="1"/>
      <name val="Calibri"/>
      <family val="2"/>
      <scheme val="minor"/>
    </font>
    <font>
      <b/>
      <i/>
      <sz val="10"/>
      <color theme="1"/>
      <name val="Calibri"/>
      <family val="2"/>
      <scheme val="minor"/>
    </font>
    <font>
      <b/>
      <sz val="11"/>
      <color theme="0"/>
      <name val="Calibri"/>
      <family val="2"/>
      <scheme val="minor"/>
    </font>
    <font>
      <b/>
      <sz val="14"/>
      <color theme="0"/>
      <name val="Calibri"/>
      <family val="2"/>
      <scheme val="minor"/>
    </font>
    <font>
      <b/>
      <u/>
      <sz val="11"/>
      <color theme="1"/>
      <name val="Calibri"/>
      <family val="2"/>
      <scheme val="minor"/>
    </font>
    <font>
      <i/>
      <sz val="11"/>
      <color theme="1"/>
      <name val="Calibri"/>
      <family val="2"/>
      <scheme val="minor"/>
    </font>
    <font>
      <sz val="10.5"/>
      <color theme="1"/>
      <name val="Calibri"/>
      <family val="2"/>
      <scheme val="minor"/>
    </font>
    <font>
      <b/>
      <i/>
      <sz val="11"/>
      <color theme="1"/>
      <name val="Calibri"/>
      <family val="2"/>
      <scheme val="minor"/>
    </font>
    <font>
      <b/>
      <sz val="10"/>
      <color rgb="FF2F5496"/>
      <name val="Arial"/>
      <family val="2"/>
    </font>
    <font>
      <i/>
      <sz val="10"/>
      <color theme="1"/>
      <name val="Calibri"/>
      <family val="2"/>
      <scheme val="minor"/>
    </font>
    <font>
      <sz val="10"/>
      <color theme="1"/>
      <name val="Calibri"/>
      <family val="2"/>
      <scheme val="minor"/>
    </font>
    <font>
      <b/>
      <sz val="10"/>
      <color rgb="FF2F5496"/>
      <name val="Calibri"/>
      <family val="2"/>
      <scheme val="minor"/>
    </font>
    <font>
      <b/>
      <vertAlign val="superscript"/>
      <sz val="11"/>
      <color theme="1"/>
      <name val="Calibri"/>
      <family val="2"/>
      <scheme val="minor"/>
    </font>
    <font>
      <b/>
      <sz val="11"/>
      <name val="Calibri"/>
      <family val="2"/>
      <scheme val="minor"/>
    </font>
    <font>
      <sz val="11"/>
      <color rgb="FFFF0000"/>
      <name val="Calibri"/>
      <family val="2"/>
      <scheme val="minor"/>
    </font>
    <font>
      <sz val="10.5"/>
      <color rgb="FFFF0000"/>
      <name val="Calibri"/>
      <family val="2"/>
      <scheme val="minor"/>
    </font>
    <font>
      <b/>
      <sz val="11"/>
      <color rgb="FFFF0000"/>
      <name val="Calibri"/>
      <family val="2"/>
      <scheme val="minor"/>
    </font>
    <font>
      <u/>
      <sz val="11"/>
      <color theme="10"/>
      <name val="Calibri"/>
      <family val="2"/>
      <scheme val="minor"/>
    </font>
    <font>
      <sz val="11"/>
      <color rgb="FF0000FF"/>
      <name val="Inherit"/>
      <family val="2"/>
    </font>
    <font>
      <sz val="11"/>
      <color rgb="FF58585A"/>
      <name val="Courier New"/>
      <family val="3"/>
    </font>
    <font>
      <sz val="11"/>
      <color rgb="FF008000"/>
      <name val="Inherit"/>
      <family val="2"/>
    </font>
    <font>
      <b/>
      <sz val="9"/>
      <name val="Tahoma"/>
      <family val="2"/>
    </font>
    <font>
      <sz val="11"/>
      <name val="Calibri"/>
      <family val="2"/>
      <scheme val="minor"/>
    </font>
    <font>
      <sz val="11"/>
      <color indexed="8"/>
      <name val="Calibri"/>
      <family val="2"/>
    </font>
    <font>
      <sz val="11"/>
      <color theme="1"/>
      <name val="Calibri"/>
      <family val="2"/>
    </font>
    <font>
      <vertAlign val="superscript"/>
      <sz val="11"/>
      <color theme="1"/>
      <name val="Calibri"/>
      <family val="2"/>
    </font>
    <font>
      <sz val="9"/>
      <color theme="1"/>
      <name val="Calibri"/>
      <family val="2"/>
      <scheme val="minor"/>
    </font>
    <font>
      <b/>
      <sz val="9"/>
      <color theme="1"/>
      <name val="Calibri"/>
      <family val="2"/>
      <scheme val="minor"/>
    </font>
    <font>
      <b/>
      <sz val="18"/>
      <color theme="0"/>
      <name val="Calibri"/>
      <family val="2"/>
      <scheme val="minor"/>
    </font>
    <font>
      <b/>
      <sz val="22"/>
      <color theme="0"/>
      <name val="Calibri"/>
      <family val="2"/>
      <scheme val="minor"/>
    </font>
    <font>
      <b/>
      <sz val="14"/>
      <color theme="1"/>
      <name val="Calibri"/>
      <family val="2"/>
      <scheme val="minor"/>
    </font>
    <font>
      <b/>
      <sz val="18"/>
      <color theme="1"/>
      <name val="Calibri"/>
      <family val="2"/>
      <scheme val="minor"/>
    </font>
    <font>
      <b/>
      <sz val="9"/>
      <color rgb="FF000000"/>
      <name val="Tahoma"/>
      <family val="2"/>
    </font>
    <font>
      <sz val="8"/>
      <color rgb="FF000000"/>
      <name val="Segoe UI"/>
      <family val="2"/>
    </font>
    <font>
      <b/>
      <i/>
      <sz val="12"/>
      <color theme="0"/>
      <name val="Calibri"/>
      <family val="2"/>
      <scheme val="minor"/>
    </font>
    <font>
      <sz val="24"/>
      <color rgb="FF1E53A3"/>
      <name val="Times New Roman"/>
      <family val="1"/>
    </font>
    <font>
      <sz val="24"/>
      <color rgb="FF2B9B62"/>
      <name val="Times New Roman"/>
      <family val="1"/>
    </font>
    <font>
      <sz val="24"/>
      <color theme="1"/>
      <name val="Times New Roman"/>
      <family val="1"/>
    </font>
    <font>
      <sz val="11"/>
      <color theme="1"/>
      <name val="Aptos"/>
      <family val="2"/>
    </font>
    <font>
      <b/>
      <i/>
      <sz val="10"/>
      <color rgb="FFFF0000"/>
      <name val="Calibri"/>
      <family val="2"/>
      <scheme val="minor"/>
    </font>
    <font>
      <b/>
      <i/>
      <sz val="11"/>
      <color rgb="FFFF0000"/>
      <name val="Calibri"/>
      <family val="2"/>
      <scheme val="minor"/>
    </font>
    <font>
      <b/>
      <sz val="12"/>
      <color theme="1"/>
      <name val="Calibri"/>
      <family val="2"/>
      <scheme val="minor"/>
    </font>
    <font>
      <b/>
      <i/>
      <vertAlign val="superscript"/>
      <sz val="11"/>
      <color theme="1"/>
      <name val="Calibri"/>
      <family val="2"/>
      <scheme val="minor"/>
    </font>
    <font>
      <b/>
      <sz val="22"/>
      <color theme="1"/>
      <name val="Calibri"/>
      <family val="2"/>
      <scheme val="minor"/>
    </font>
    <font>
      <sz val="22"/>
      <color theme="1"/>
      <name val="Calibri"/>
      <family val="2"/>
      <scheme val="minor"/>
    </font>
    <font>
      <b/>
      <sz val="22"/>
      <name val="Calibri"/>
      <family val="2"/>
      <scheme val="minor"/>
    </font>
    <font>
      <b/>
      <sz val="10"/>
      <color theme="1"/>
      <name val="Aptos"/>
      <family val="2"/>
    </font>
    <font>
      <b/>
      <i/>
      <sz val="12"/>
      <name val="Calibri"/>
      <family val="2"/>
      <scheme val="minor"/>
    </font>
    <font>
      <b/>
      <sz val="20"/>
      <color rgb="FF2F5496"/>
      <name val="Arial"/>
      <family val="2"/>
    </font>
    <font>
      <sz val="10"/>
      <color theme="1"/>
      <name val="Aptos"/>
      <family val="2"/>
    </font>
    <font>
      <b/>
      <sz val="10"/>
      <color rgb="FFFF0000"/>
      <name val="Calibri"/>
      <family val="2"/>
      <scheme val="minor"/>
    </font>
    <font>
      <i/>
      <sz val="9"/>
      <color theme="1"/>
      <name val="Calibri"/>
      <family val="2"/>
      <scheme val="minor"/>
    </font>
    <font>
      <b/>
      <i/>
      <sz val="11"/>
      <name val="Calibri"/>
      <family val="2"/>
      <scheme val="minor"/>
    </font>
    <font>
      <b/>
      <sz val="20"/>
      <color theme="1"/>
      <name val="Calibri"/>
      <family val="2"/>
    </font>
    <font>
      <sz val="11"/>
      <color theme="1"/>
      <name val="Calibri"/>
      <family val="2"/>
      <scheme val="minor"/>
    </font>
    <font>
      <sz val="10"/>
      <color rgb="FF000000"/>
      <name val="Calibri"/>
      <family val="2"/>
    </font>
  </fonts>
  <fills count="16">
    <fill>
      <patternFill patternType="none"/>
    </fill>
    <fill>
      <patternFill patternType="gray125"/>
    </fill>
    <fill>
      <patternFill patternType="solid">
        <fgColor theme="0" tint="-0.14990691854609822"/>
        <bgColor indexed="64"/>
      </patternFill>
    </fill>
    <fill>
      <patternFill patternType="solid">
        <fgColor theme="0" tint="-4.9897762993255407E-2"/>
        <bgColor indexed="64"/>
      </patternFill>
    </fill>
    <fill>
      <patternFill patternType="solid">
        <fgColor theme="1" tint="0.249977111117893"/>
        <bgColor indexed="64"/>
      </patternFill>
    </fill>
    <fill>
      <patternFill patternType="solid">
        <fgColor rgb="FFFFFF00"/>
        <bgColor indexed="64"/>
      </patternFill>
    </fill>
    <fill>
      <patternFill patternType="solid">
        <fgColor theme="3" tint="0.59990234076967686"/>
        <bgColor indexed="64"/>
      </patternFill>
    </fill>
    <fill>
      <patternFill patternType="solid">
        <fgColor theme="6"/>
        <bgColor indexed="64"/>
      </patternFill>
    </fill>
    <fill>
      <patternFill patternType="solid">
        <fgColor theme="2"/>
        <bgColor indexed="64"/>
      </patternFill>
    </fill>
    <fill>
      <patternFill patternType="solid">
        <fgColor theme="0"/>
        <bgColor indexed="64"/>
      </patternFill>
    </fill>
    <fill>
      <patternFill patternType="solid">
        <fgColor theme="4" tint="0.79989013336588644"/>
        <bgColor indexed="64"/>
      </patternFill>
    </fill>
    <fill>
      <patternFill patternType="solid">
        <fgColor rgb="FF92D050"/>
        <bgColor indexed="64"/>
      </patternFill>
    </fill>
    <fill>
      <patternFill patternType="solid">
        <fgColor theme="6" tint="0.59993285927915285"/>
        <bgColor indexed="64"/>
      </patternFill>
    </fill>
    <fill>
      <patternFill patternType="solid">
        <fgColor theme="0" tint="-0.49989318521683401"/>
        <bgColor indexed="64"/>
      </patternFill>
    </fill>
    <fill>
      <patternFill patternType="solid">
        <fgColor theme="1"/>
        <bgColor indexed="64"/>
      </patternFill>
    </fill>
    <fill>
      <patternFill patternType="solid">
        <fgColor theme="1" tint="0.14999847407452621"/>
        <bgColor indexed="64"/>
      </patternFill>
    </fill>
  </fills>
  <borders count="36">
    <border>
      <left/>
      <right/>
      <top/>
      <bottom/>
      <diagonal/>
    </border>
    <border>
      <left/>
      <right/>
      <top/>
      <bottom style="double">
        <color auto="1"/>
      </bottom>
      <diagonal/>
    </border>
    <border>
      <left style="thin">
        <color auto="1"/>
      </left>
      <right style="thin">
        <color auto="1"/>
      </right>
      <top style="medium">
        <color auto="1"/>
      </top>
      <bottom/>
      <diagonal/>
    </border>
    <border>
      <left style="medium">
        <color auto="1"/>
      </left>
      <right style="thin">
        <color auto="1"/>
      </right>
      <top style="medium">
        <color auto="1"/>
      </top>
      <bottom/>
      <diagonal/>
    </border>
    <border>
      <left style="thin">
        <color auto="1"/>
      </left>
      <right style="medium">
        <color auto="1"/>
      </right>
      <top style="medium">
        <color auto="1"/>
      </top>
      <bottom/>
      <diagonal/>
    </border>
    <border>
      <left style="thin">
        <color auto="1"/>
      </left>
      <right style="thin">
        <color auto="1"/>
      </right>
      <top style="thin">
        <color auto="1"/>
      </top>
      <bottom style="thin">
        <color auto="1"/>
      </bottom>
      <diagonal/>
    </border>
    <border>
      <left style="thick">
        <color auto="1"/>
      </left>
      <right/>
      <top style="thick">
        <color auto="1"/>
      </top>
      <bottom style="thick">
        <color auto="1"/>
      </bottom>
      <diagonal/>
    </border>
    <border>
      <left/>
      <right style="thick">
        <color auto="1"/>
      </right>
      <top style="thick">
        <color auto="1"/>
      </top>
      <bottom style="thick">
        <color auto="1"/>
      </bottom>
      <diagonal/>
    </border>
    <border>
      <left style="thin">
        <color auto="1"/>
      </left>
      <right style="thin">
        <color auto="1"/>
      </right>
      <top/>
      <bottom/>
      <diagonal/>
    </border>
    <border>
      <left style="thin">
        <color auto="1"/>
      </left>
      <right/>
      <top style="medium">
        <color auto="1"/>
      </top>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top/>
      <bottom style="medium">
        <color auto="1"/>
      </bottom>
      <diagonal/>
    </border>
    <border>
      <left/>
      <right style="thin">
        <color auto="1"/>
      </right>
      <top style="thin">
        <color auto="1"/>
      </top>
      <bottom/>
      <diagonal/>
    </border>
    <border>
      <left style="thin">
        <color auto="1"/>
      </left>
      <right/>
      <top style="thin">
        <color auto="1"/>
      </top>
      <bottom/>
      <diagonal/>
    </border>
    <border>
      <left/>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style="thin">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style="medium">
        <color auto="1"/>
      </right>
      <top/>
      <bottom style="medium">
        <color auto="1"/>
      </bottom>
      <diagonal/>
    </border>
    <border>
      <left style="thin">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right style="thin">
        <color auto="1"/>
      </right>
      <top style="medium">
        <color auto="1"/>
      </top>
      <bottom style="thin">
        <color auto="1"/>
      </bottom>
      <diagonal/>
    </border>
    <border>
      <left/>
      <right style="thin">
        <color auto="1"/>
      </right>
      <top style="medium">
        <color auto="1"/>
      </top>
      <bottom/>
      <diagonal/>
    </border>
  </borders>
  <cellStyleXfs count="4">
    <xf numFmtId="0" fontId="0" fillId="0" borderId="0"/>
    <xf numFmtId="9" fontId="56" fillId="0" borderId="0" applyFont="0" applyFill="0" applyBorder="0" applyAlignment="0" applyProtection="0"/>
    <xf numFmtId="0" fontId="19" fillId="0" borderId="0" applyNumberFormat="0" applyFill="0" applyBorder="0" applyAlignment="0" applyProtection="0"/>
    <xf numFmtId="0" fontId="25" fillId="0" borderId="0"/>
  </cellStyleXfs>
  <cellXfs count="340">
    <xf numFmtId="0" fontId="0" fillId="0" borderId="0" xfId="0"/>
    <xf numFmtId="0" fontId="12" fillId="0" borderId="0" xfId="0" applyFont="1" applyAlignment="1">
      <alignment horizontal="left" vertical="center" wrapText="1"/>
    </xf>
    <xf numFmtId="0" fontId="0" fillId="0" borderId="0" xfId="0" applyAlignment="1">
      <alignment horizontal="left" vertical="center" wrapText="1"/>
    </xf>
    <xf numFmtId="0" fontId="1" fillId="0" borderId="0" xfId="0" applyFont="1" applyAlignment="1">
      <alignment horizontal="left" vertical="center" wrapText="1"/>
    </xf>
    <xf numFmtId="0" fontId="0" fillId="0" borderId="0" xfId="0" applyAlignment="1">
      <alignment horizontal="left" wrapText="1"/>
    </xf>
    <xf numFmtId="0" fontId="1" fillId="0" borderId="0" xfId="0" applyFont="1" applyAlignment="1">
      <alignment horizontal="center" vertical="center"/>
    </xf>
    <xf numFmtId="0" fontId="0" fillId="0" borderId="0" xfId="0" applyAlignment="1">
      <alignment horizontal="center" vertical="center" wrapText="1"/>
    </xf>
    <xf numFmtId="0" fontId="0" fillId="0" borderId="0" xfId="0" applyAlignment="1">
      <alignment horizontal="center" wrapText="1"/>
    </xf>
    <xf numFmtId="0" fontId="1" fillId="0" borderId="0" xfId="0" applyFont="1" applyAlignment="1">
      <alignment horizontal="center" vertical="center" wrapText="1"/>
    </xf>
    <xf numFmtId="0" fontId="1" fillId="0" borderId="0" xfId="0" applyFont="1"/>
    <xf numFmtId="0" fontId="0" fillId="2" borderId="1" xfId="0" applyFill="1" applyBorder="1"/>
    <xf numFmtId="0" fontId="1" fillId="2" borderId="1" xfId="0" applyFont="1" applyFill="1" applyBorder="1"/>
    <xf numFmtId="0" fontId="1" fillId="0" borderId="0" xfId="0" applyFont="1" applyAlignment="1">
      <alignment wrapText="1"/>
    </xf>
    <xf numFmtId="0" fontId="6" fillId="0" borderId="0" xfId="0" applyFont="1"/>
    <xf numFmtId="0" fontId="6" fillId="0" borderId="0" xfId="0" applyFont="1" applyAlignment="1">
      <alignment horizontal="center"/>
    </xf>
    <xf numFmtId="0" fontId="8" fillId="0" borderId="0" xfId="0" applyFont="1"/>
    <xf numFmtId="0" fontId="1" fillId="0" borderId="0" xfId="0" applyFont="1" applyAlignment="1">
      <alignment horizontal="center"/>
    </xf>
    <xf numFmtId="0" fontId="1" fillId="0" borderId="0" xfId="0" applyFont="1" applyAlignment="1">
      <alignment horizontal="left" vertical="top" wrapText="1"/>
    </xf>
    <xf numFmtId="0" fontId="1" fillId="0" borderId="0" xfId="0" applyFont="1" applyAlignment="1">
      <alignment horizontal="left" wrapText="1"/>
    </xf>
    <xf numFmtId="0" fontId="6" fillId="0" borderId="0" xfId="0" applyFont="1" applyAlignment="1">
      <alignment horizontal="left" wrapText="1"/>
    </xf>
    <xf numFmtId="0" fontId="8" fillId="0" borderId="0" xfId="0" applyFont="1" applyAlignment="1">
      <alignment wrapText="1"/>
    </xf>
    <xf numFmtId="0" fontId="0" fillId="0" borderId="0" xfId="0" applyAlignment="1">
      <alignment horizontal="left" vertical="top" wrapText="1"/>
    </xf>
    <xf numFmtId="0" fontId="0" fillId="0" borderId="0" xfId="0" applyAlignment="1">
      <alignment wrapText="1"/>
    </xf>
    <xf numFmtId="0" fontId="0" fillId="0" borderId="0" xfId="0" applyAlignment="1">
      <alignment horizontal="left"/>
    </xf>
    <xf numFmtId="0" fontId="12" fillId="0" borderId="0" xfId="0" applyFont="1" applyAlignment="1">
      <alignment vertical="center"/>
    </xf>
    <xf numFmtId="0" fontId="2" fillId="0" borderId="0" xfId="0" applyFont="1" applyAlignment="1">
      <alignment horizontal="right" vertical="center" wrapText="1"/>
    </xf>
    <xf numFmtId="0" fontId="2" fillId="0" borderId="0" xfId="0" applyFont="1" applyAlignment="1">
      <alignment horizontal="center" vertical="center" wrapText="1"/>
    </xf>
    <xf numFmtId="0" fontId="2" fillId="0" borderId="0" xfId="0" applyFont="1" applyAlignment="1">
      <alignment vertical="center" wrapText="1"/>
    </xf>
    <xf numFmtId="0" fontId="3" fillId="0" borderId="0" xfId="0" applyFont="1" applyAlignment="1">
      <alignment horizontal="right" vertical="center" wrapText="1"/>
    </xf>
    <xf numFmtId="0" fontId="10" fillId="0" borderId="0" xfId="0" applyFont="1" applyAlignment="1">
      <alignment horizontal="left" vertical="center" indent="1"/>
    </xf>
    <xf numFmtId="0" fontId="2" fillId="0" borderId="0" xfId="0" applyFont="1"/>
    <xf numFmtId="0" fontId="11" fillId="0" borderId="0" xfId="0" applyFont="1" applyAlignment="1">
      <alignment horizontal="left"/>
    </xf>
    <xf numFmtId="0" fontId="0" fillId="0" borderId="0" xfId="0" applyAlignment="1">
      <alignment horizontal="left" vertical="center" indent="5"/>
    </xf>
    <xf numFmtId="0" fontId="0" fillId="0" borderId="0" xfId="0" applyAlignment="1">
      <alignment vertical="center"/>
    </xf>
    <xf numFmtId="0" fontId="1" fillId="3" borderId="2" xfId="0" applyFont="1" applyFill="1" applyBorder="1" applyAlignment="1">
      <alignment horizontal="center" vertical="center" wrapText="1"/>
    </xf>
    <xf numFmtId="0" fontId="1" fillId="3" borderId="3" xfId="0" applyFont="1" applyFill="1" applyBorder="1" applyAlignment="1">
      <alignment horizontal="center" vertical="center" wrapText="1"/>
    </xf>
    <xf numFmtId="0" fontId="1" fillId="3" borderId="4" xfId="0" applyFont="1" applyFill="1" applyBorder="1" applyAlignment="1">
      <alignment horizontal="center" vertical="center" wrapText="1"/>
    </xf>
    <xf numFmtId="0" fontId="4" fillId="4" borderId="0" xfId="0" applyFont="1" applyFill="1" applyAlignment="1">
      <alignment horizontal="left"/>
    </xf>
    <xf numFmtId="0" fontId="0" fillId="0" borderId="0" xfId="0" applyAlignment="1">
      <alignment vertical="top"/>
    </xf>
    <xf numFmtId="0" fontId="1" fillId="0" borderId="0" xfId="0" applyFont="1" applyAlignment="1">
      <alignment horizontal="left"/>
    </xf>
    <xf numFmtId="0" fontId="0" fillId="5" borderId="0" xfId="0" applyFill="1"/>
    <xf numFmtId="0" fontId="0" fillId="0" borderId="0" xfId="0" applyAlignment="1">
      <alignment horizontal="center"/>
    </xf>
    <xf numFmtId="0" fontId="16" fillId="0" borderId="0" xfId="0" applyFont="1" applyAlignment="1">
      <alignment horizontal="left" wrapText="1" indent="2"/>
    </xf>
    <xf numFmtId="0" fontId="17" fillId="0" borderId="0" xfId="0" applyFont="1" applyAlignment="1">
      <alignment horizontal="left" indent="2"/>
    </xf>
    <xf numFmtId="0" fontId="18" fillId="0" borderId="0" xfId="0" applyFont="1" applyAlignment="1">
      <alignment horizontal="left" vertical="top" wrapText="1" indent="1"/>
    </xf>
    <xf numFmtId="0" fontId="16" fillId="0" borderId="0" xfId="0" applyFont="1" applyAlignment="1">
      <alignment horizontal="left" indent="2"/>
    </xf>
    <xf numFmtId="0" fontId="1" fillId="0" borderId="0" xfId="0" applyFont="1" applyAlignment="1">
      <alignment vertical="center"/>
    </xf>
    <xf numFmtId="0" fontId="17" fillId="0" borderId="0" xfId="0" applyFont="1" applyAlignment="1">
      <alignment horizontal="left" indent="3"/>
    </xf>
    <xf numFmtId="0" fontId="16" fillId="0" borderId="0" xfId="0" applyFont="1" applyAlignment="1">
      <alignment horizontal="left" indent="3"/>
    </xf>
    <xf numFmtId="0" fontId="0" fillId="6" borderId="0" xfId="0" applyFill="1"/>
    <xf numFmtId="0" fontId="16" fillId="0" borderId="0" xfId="0" applyFont="1" applyAlignment="1">
      <alignment wrapText="1"/>
    </xf>
    <xf numFmtId="0" fontId="16" fillId="0" borderId="0" xfId="0" applyFont="1" applyAlignment="1">
      <alignment horizontal="left" vertical="top" wrapText="1" indent="3"/>
    </xf>
    <xf numFmtId="0" fontId="16" fillId="0" borderId="0" xfId="0" applyFont="1" applyAlignment="1">
      <alignment horizontal="left" wrapText="1" indent="3"/>
    </xf>
    <xf numFmtId="0" fontId="16" fillId="0" borderId="0" xfId="0" applyFont="1" applyAlignment="1">
      <alignment horizontal="left" vertical="center" indent="3"/>
    </xf>
    <xf numFmtId="0" fontId="16" fillId="0" borderId="0" xfId="0" applyFont="1" applyAlignment="1">
      <alignment vertical="center" wrapText="1"/>
    </xf>
    <xf numFmtId="0" fontId="16" fillId="0" borderId="0" xfId="0" applyFont="1" applyAlignment="1">
      <alignment horizontal="left" vertical="center" wrapText="1" indent="2"/>
    </xf>
    <xf numFmtId="0" fontId="16" fillId="0" borderId="0" xfId="0" applyFont="1" applyAlignment="1">
      <alignment horizontal="left" vertical="center" wrapText="1" indent="1"/>
    </xf>
    <xf numFmtId="0" fontId="16" fillId="0" borderId="0" xfId="0" applyFont="1" applyAlignment="1">
      <alignment horizontal="left" vertical="top" wrapText="1" indent="1"/>
    </xf>
    <xf numFmtId="0" fontId="16" fillId="0" borderId="0" xfId="0" applyFont="1" applyAlignment="1">
      <alignment horizontal="left" indent="1"/>
    </xf>
    <xf numFmtId="0" fontId="16" fillId="0" borderId="0" xfId="0" applyFont="1" applyAlignment="1">
      <alignment horizontal="left"/>
    </xf>
    <xf numFmtId="0" fontId="18" fillId="0" borderId="0" xfId="0" applyFont="1" applyAlignment="1">
      <alignment horizontal="left" indent="1"/>
    </xf>
    <xf numFmtId="0" fontId="11" fillId="0" borderId="0" xfId="0" applyFont="1" applyAlignment="1">
      <alignment horizontal="left" indent="1"/>
    </xf>
    <xf numFmtId="0" fontId="0" fillId="0" borderId="5" xfId="0" applyBorder="1" applyAlignment="1" applyProtection="1">
      <alignment horizontal="left" vertical="center" wrapText="1"/>
      <protection locked="0"/>
    </xf>
    <xf numFmtId="165" fontId="0" fillId="0" borderId="5" xfId="0" applyNumberFormat="1" applyBorder="1" applyAlignment="1" applyProtection="1">
      <alignment horizontal="left" vertical="center" wrapText="1"/>
      <protection locked="0"/>
    </xf>
    <xf numFmtId="0" fontId="20" fillId="0" borderId="0" xfId="0" applyFont="1" applyAlignment="1">
      <alignment horizontal="left" vertical="center" indent="1"/>
    </xf>
    <xf numFmtId="0" fontId="21" fillId="0" borderId="0" xfId="0" applyFont="1" applyAlignment="1">
      <alignment horizontal="left" vertical="center" indent="1"/>
    </xf>
    <xf numFmtId="0" fontId="0" fillId="0" borderId="0" xfId="0" applyAlignment="1">
      <alignment horizontal="left" vertical="center" indent="1"/>
    </xf>
    <xf numFmtId="0" fontId="22" fillId="0" borderId="0" xfId="0" applyFont="1" applyAlignment="1">
      <alignment horizontal="left" vertical="center" indent="1"/>
    </xf>
    <xf numFmtId="0" fontId="1" fillId="7" borderId="0" xfId="0" applyFont="1" applyFill="1" applyAlignment="1">
      <alignment horizontal="center"/>
    </xf>
    <xf numFmtId="0" fontId="1" fillId="5" borderId="6" xfId="0" applyFont="1" applyFill="1" applyBorder="1" applyAlignment="1">
      <alignment horizontal="center" wrapText="1"/>
    </xf>
    <xf numFmtId="0" fontId="0" fillId="5" borderId="7" xfId="0" applyFill="1" applyBorder="1"/>
    <xf numFmtId="0" fontId="15" fillId="0" borderId="5" xfId="0" applyFont="1" applyBorder="1"/>
    <xf numFmtId="49" fontId="15" fillId="0" borderId="5" xfId="0" applyNumberFormat="1" applyFont="1" applyBorder="1" applyAlignment="1">
      <alignment wrapText="1"/>
    </xf>
    <xf numFmtId="49" fontId="24" fillId="0" borderId="5" xfId="0" applyNumberFormat="1" applyFont="1" applyBorder="1" applyAlignment="1">
      <alignment wrapText="1"/>
    </xf>
    <xf numFmtId="0" fontId="15" fillId="0" borderId="5" xfId="0" applyFont="1" applyBorder="1" applyAlignment="1">
      <alignment horizontal="center" wrapText="1"/>
    </xf>
    <xf numFmtId="0" fontId="15" fillId="5" borderId="5" xfId="0" applyFont="1" applyFill="1" applyBorder="1"/>
    <xf numFmtId="0" fontId="15" fillId="0" borderId="5" xfId="3" applyFont="1" applyBorder="1" applyAlignment="1">
      <alignment horizontal="left"/>
    </xf>
    <xf numFmtId="0" fontId="1" fillId="7" borderId="0" xfId="0" applyFont="1" applyFill="1" applyAlignment="1">
      <alignment horizontal="left"/>
    </xf>
    <xf numFmtId="0" fontId="0" fillId="7" borderId="0" xfId="0" applyFill="1"/>
    <xf numFmtId="0" fontId="1" fillId="8" borderId="5" xfId="0" applyFont="1" applyFill="1" applyBorder="1" applyAlignment="1">
      <alignment horizontal="left"/>
    </xf>
    <xf numFmtId="0" fontId="24" fillId="0" borderId="5" xfId="0" applyFont="1" applyBorder="1"/>
    <xf numFmtId="0" fontId="24" fillId="9" borderId="5" xfId="3" applyFont="1" applyFill="1" applyBorder="1" applyAlignment="1">
      <alignment horizontal="left"/>
    </xf>
    <xf numFmtId="0" fontId="24" fillId="0" borderId="5" xfId="0" applyFont="1" applyBorder="1" applyAlignment="1">
      <alignment wrapText="1"/>
    </xf>
    <xf numFmtId="0" fontId="24" fillId="0" borderId="5" xfId="0" applyFont="1" applyBorder="1" applyAlignment="1">
      <alignment vertical="center"/>
    </xf>
    <xf numFmtId="0" fontId="0" fillId="8" borderId="5" xfId="0" applyFill="1" applyBorder="1"/>
    <xf numFmtId="0" fontId="1" fillId="0" borderId="5" xfId="0" applyFont="1" applyBorder="1" applyAlignment="1">
      <alignment horizontal="left"/>
    </xf>
    <xf numFmtId="0" fontId="0" fillId="0" borderId="5" xfId="0" applyBorder="1"/>
    <xf numFmtId="0" fontId="26" fillId="8" borderId="5" xfId="0" applyFont="1" applyFill="1" applyBorder="1" applyAlignment="1">
      <alignment vertical="center"/>
    </xf>
    <xf numFmtId="0" fontId="26" fillId="8" borderId="5" xfId="0" applyFont="1" applyFill="1" applyBorder="1" applyAlignment="1">
      <alignment vertical="center" wrapText="1"/>
    </xf>
    <xf numFmtId="0" fontId="26" fillId="0" borderId="5" xfId="0" applyFont="1" applyBorder="1" applyAlignment="1">
      <alignment vertical="center"/>
    </xf>
    <xf numFmtId="0" fontId="24" fillId="0" borderId="5" xfId="0" applyFont="1" applyBorder="1" applyAlignment="1">
      <alignment horizontal="left" vertical="center"/>
    </xf>
    <xf numFmtId="0" fontId="15" fillId="0" borderId="5" xfId="0" applyFont="1" applyBorder="1" applyAlignment="1">
      <alignment wrapText="1"/>
    </xf>
    <xf numFmtId="0" fontId="1" fillId="8" borderId="8" xfId="0" applyFont="1" applyFill="1" applyBorder="1" applyAlignment="1">
      <alignment horizontal="left"/>
    </xf>
    <xf numFmtId="0" fontId="26" fillId="0" borderId="5" xfId="0" applyFont="1" applyBorder="1" applyAlignment="1">
      <alignment vertical="center" wrapText="1"/>
    </xf>
    <xf numFmtId="165" fontId="1" fillId="0" borderId="5" xfId="0" applyNumberFormat="1" applyFont="1" applyBorder="1" applyAlignment="1" applyProtection="1">
      <alignment horizontal="left" vertical="center" wrapText="1"/>
      <protection locked="0"/>
    </xf>
    <xf numFmtId="14" fontId="12" fillId="0" borderId="5" xfId="0" applyNumberFormat="1" applyFont="1" applyBorder="1" applyAlignment="1" applyProtection="1">
      <alignment horizontal="center" vertical="center" wrapText="1"/>
      <protection locked="0"/>
    </xf>
    <xf numFmtId="0" fontId="12" fillId="0" borderId="5" xfId="0" applyFont="1" applyBorder="1" applyAlignment="1" applyProtection="1">
      <alignment horizontal="center" vertical="center" wrapText="1"/>
      <protection locked="0"/>
    </xf>
    <xf numFmtId="14" fontId="0" fillId="0" borderId="5" xfId="0" applyNumberFormat="1"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0" xfId="0" applyProtection="1">
      <protection locked="0"/>
    </xf>
    <xf numFmtId="165" fontId="0" fillId="0" borderId="0" xfId="0" applyNumberFormat="1" applyAlignment="1" applyProtection="1">
      <alignment horizontal="left" vertical="center" wrapText="1"/>
      <protection locked="0"/>
    </xf>
    <xf numFmtId="0" fontId="1" fillId="0" borderId="0" xfId="0" applyFont="1" applyProtection="1">
      <protection locked="0"/>
    </xf>
    <xf numFmtId="0" fontId="15" fillId="0" borderId="8" xfId="0" applyFont="1" applyBorder="1"/>
    <xf numFmtId="49" fontId="24" fillId="0" borderId="8" xfId="0" applyNumberFormat="1" applyFont="1" applyBorder="1" applyAlignment="1">
      <alignment wrapText="1"/>
    </xf>
    <xf numFmtId="0" fontId="26" fillId="8" borderId="8" xfId="0" applyFont="1" applyFill="1" applyBorder="1" applyAlignment="1">
      <alignment vertical="center"/>
    </xf>
    <xf numFmtId="0" fontId="0" fillId="0" borderId="0" xfId="0" quotePrefix="1"/>
    <xf numFmtId="165" fontId="0" fillId="0" borderId="5" xfId="0" quotePrefix="1" applyNumberFormat="1" applyBorder="1"/>
    <xf numFmtId="0" fontId="1" fillId="3" borderId="9" xfId="0" applyFont="1" applyFill="1" applyBorder="1" applyAlignment="1">
      <alignment horizontal="center" vertical="center" wrapText="1"/>
    </xf>
    <xf numFmtId="9" fontId="0" fillId="0" borderId="5" xfId="1" applyFont="1" applyBorder="1" applyAlignment="1" applyProtection="1">
      <alignment horizontal="center" vertical="center" wrapText="1"/>
    </xf>
    <xf numFmtId="0" fontId="1" fillId="0" borderId="5" xfId="0" applyFont="1" applyBorder="1" applyAlignment="1" applyProtection="1">
      <alignment horizontal="left" vertical="center" wrapText="1"/>
      <protection locked="0"/>
    </xf>
    <xf numFmtId="0" fontId="0" fillId="0" borderId="5"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9" fontId="0" fillId="0" borderId="5" xfId="1" applyFont="1" applyBorder="1" applyAlignment="1" applyProtection="1">
      <alignment horizontal="center" vertical="center" wrapText="1"/>
      <protection locked="0"/>
    </xf>
    <xf numFmtId="165" fontId="0" fillId="0" borderId="5" xfId="0" applyNumberFormat="1" applyBorder="1" applyAlignment="1">
      <alignment horizontal="left" vertical="center" wrapText="1"/>
    </xf>
    <xf numFmtId="165" fontId="0" fillId="10" borderId="10" xfId="0" applyNumberFormat="1" applyFill="1" applyBorder="1" applyAlignment="1">
      <alignment horizontal="center" vertical="center" wrapText="1"/>
    </xf>
    <xf numFmtId="0" fontId="1" fillId="0" borderId="5" xfId="0" applyFont="1" applyBorder="1" applyAlignment="1" applyProtection="1">
      <alignment vertical="center"/>
      <protection locked="0"/>
    </xf>
    <xf numFmtId="0" fontId="26" fillId="8" borderId="0" xfId="0" applyFont="1" applyFill="1" applyAlignment="1">
      <alignment vertical="center"/>
    </xf>
    <xf numFmtId="0" fontId="26" fillId="8" borderId="8" xfId="0" applyFont="1" applyFill="1" applyBorder="1" applyAlignment="1">
      <alignment vertical="center" wrapText="1"/>
    </xf>
    <xf numFmtId="0" fontId="24" fillId="0" borderId="8" xfId="0" applyFont="1" applyBorder="1"/>
    <xf numFmtId="0" fontId="6" fillId="0" borderId="0" xfId="0" applyFont="1" applyAlignment="1">
      <alignment horizontal="left" vertical="top" wrapText="1"/>
    </xf>
    <xf numFmtId="0" fontId="19" fillId="0" borderId="0" xfId="2"/>
    <xf numFmtId="0" fontId="1" fillId="0" borderId="0" xfId="0" applyFont="1" applyAlignment="1">
      <alignment vertical="center" wrapText="1"/>
    </xf>
    <xf numFmtId="0" fontId="0" fillId="0" borderId="0" xfId="0" applyAlignment="1">
      <alignment vertical="top" wrapText="1"/>
    </xf>
    <xf numFmtId="0" fontId="16" fillId="11" borderId="0" xfId="0" applyFont="1" applyFill="1" applyAlignment="1">
      <alignment horizontal="left" wrapText="1" indent="2"/>
    </xf>
    <xf numFmtId="0" fontId="0" fillId="11" borderId="0" xfId="0" applyFill="1"/>
    <xf numFmtId="0" fontId="17" fillId="11" borderId="0" xfId="0" applyFont="1" applyFill="1" applyAlignment="1">
      <alignment horizontal="left" vertical="top" wrapText="1" indent="2"/>
    </xf>
    <xf numFmtId="0" fontId="18" fillId="11" borderId="0" xfId="0" applyFont="1" applyFill="1" applyAlignment="1">
      <alignment horizontal="left" vertical="top" wrapText="1" indent="1"/>
    </xf>
    <xf numFmtId="0" fontId="16" fillId="11" borderId="0" xfId="0" applyFont="1" applyFill="1" applyAlignment="1">
      <alignment horizontal="left" indent="2"/>
    </xf>
    <xf numFmtId="0" fontId="17" fillId="11" borderId="0" xfId="0" applyFont="1" applyFill="1" applyAlignment="1">
      <alignment horizontal="left" indent="3"/>
    </xf>
    <xf numFmtId="0" fontId="16" fillId="11" borderId="0" xfId="0" applyFont="1" applyFill="1" applyAlignment="1">
      <alignment horizontal="left" indent="3"/>
    </xf>
    <xf numFmtId="0" fontId="16" fillId="11" borderId="0" xfId="0" applyFont="1" applyFill="1" applyAlignment="1">
      <alignment horizontal="left"/>
    </xf>
    <xf numFmtId="0" fontId="16" fillId="11" borderId="0" xfId="0" applyFont="1" applyFill="1" applyAlignment="1">
      <alignment horizontal="left" vertical="center" indent="3"/>
    </xf>
    <xf numFmtId="0" fontId="0" fillId="0" borderId="8" xfId="0" applyBorder="1"/>
    <xf numFmtId="0" fontId="7" fillId="0" borderId="0" xfId="0" applyFont="1" applyAlignment="1">
      <alignment vertical="top" wrapText="1"/>
    </xf>
    <xf numFmtId="0" fontId="19" fillId="0" borderId="0" xfId="2" applyAlignment="1">
      <alignment horizontal="left" vertical="top" wrapText="1"/>
    </xf>
    <xf numFmtId="0" fontId="37" fillId="0" borderId="0" xfId="0" applyFont="1" applyAlignment="1">
      <alignment vertical="center"/>
    </xf>
    <xf numFmtId="0" fontId="38" fillId="0" borderId="0" xfId="0" applyFont="1" applyAlignment="1">
      <alignment vertical="center"/>
    </xf>
    <xf numFmtId="0" fontId="39" fillId="0" borderId="0" xfId="0" applyFont="1" applyAlignment="1">
      <alignment vertical="center"/>
    </xf>
    <xf numFmtId="0" fontId="40" fillId="0" borderId="0" xfId="0" applyFont="1"/>
    <xf numFmtId="0" fontId="1" fillId="0" borderId="5" xfId="0" applyFont="1" applyBorder="1" applyAlignment="1">
      <alignment horizontal="right"/>
    </xf>
    <xf numFmtId="0" fontId="1" fillId="0" borderId="5" xfId="0" applyFont="1" applyBorder="1" applyAlignment="1">
      <alignment horizontal="right" vertical="center" wrapText="1"/>
    </xf>
    <xf numFmtId="0" fontId="6" fillId="0" borderId="5" xfId="0" applyFont="1" applyBorder="1" applyAlignment="1">
      <alignment horizontal="center" vertical="center" wrapText="1"/>
    </xf>
    <xf numFmtId="0" fontId="9" fillId="0" borderId="0" xfId="0" applyFont="1" applyAlignment="1">
      <alignment horizontal="right" vertical="center" wrapText="1"/>
    </xf>
    <xf numFmtId="0" fontId="32" fillId="0" borderId="0" xfId="0" applyFont="1" applyAlignment="1">
      <alignment vertical="top"/>
    </xf>
    <xf numFmtId="0" fontId="32" fillId="0" borderId="0" xfId="0" applyFont="1" applyAlignment="1">
      <alignment vertical="top" wrapText="1"/>
    </xf>
    <xf numFmtId="0" fontId="11" fillId="0" borderId="0" xfId="0" applyFont="1" applyAlignment="1">
      <alignment horizontal="left" wrapText="1"/>
    </xf>
    <xf numFmtId="0" fontId="16" fillId="0" borderId="0" xfId="0" applyFont="1"/>
    <xf numFmtId="0" fontId="42" fillId="0" borderId="0" xfId="0" applyFont="1" applyAlignment="1">
      <alignment wrapText="1"/>
    </xf>
    <xf numFmtId="0" fontId="0" fillId="0" borderId="0" xfId="0" applyAlignment="1" applyProtection="1">
      <alignment vertical="top" wrapText="1"/>
      <protection locked="0"/>
    </xf>
    <xf numFmtId="0" fontId="46" fillId="0" borderId="0" xfId="0" applyFont="1"/>
    <xf numFmtId="0" fontId="45" fillId="0" borderId="0" xfId="0" applyFont="1" applyAlignment="1">
      <alignment vertical="center" wrapText="1"/>
    </xf>
    <xf numFmtId="0" fontId="47" fillId="12" borderId="0" xfId="0" applyFont="1" applyFill="1" applyAlignment="1">
      <alignment horizontal="center"/>
    </xf>
    <xf numFmtId="0" fontId="49" fillId="12" borderId="0" xfId="0" applyFont="1" applyFill="1" applyAlignment="1">
      <alignment horizontal="left"/>
    </xf>
    <xf numFmtId="0" fontId="13" fillId="0" borderId="0" xfId="0" applyFont="1" applyAlignment="1">
      <alignment vertical="center"/>
    </xf>
    <xf numFmtId="0" fontId="7" fillId="0" borderId="0" xfId="0" applyFont="1" applyAlignment="1">
      <alignment horizontal="left" wrapText="1"/>
    </xf>
    <xf numFmtId="0" fontId="16" fillId="0" borderId="0" xfId="0" applyFont="1" applyAlignment="1">
      <alignment horizontal="left" wrapText="1"/>
    </xf>
    <xf numFmtId="0" fontId="48" fillId="0" borderId="0" xfId="0" applyFont="1" applyAlignment="1">
      <alignment vertical="center"/>
    </xf>
    <xf numFmtId="0" fontId="6" fillId="0" borderId="0" xfId="0" applyFont="1" applyAlignment="1">
      <alignment horizontal="left" indent="1"/>
    </xf>
    <xf numFmtId="0" fontId="9" fillId="0" borderId="0" xfId="0" applyFont="1" applyAlignment="1">
      <alignment wrapText="1"/>
    </xf>
    <xf numFmtId="0" fontId="31" fillId="13" borderId="11" xfId="0" applyFont="1" applyFill="1" applyBorder="1" applyAlignment="1">
      <alignment vertical="center"/>
    </xf>
    <xf numFmtId="0" fontId="31" fillId="13" borderId="12" xfId="0" applyFont="1" applyFill="1" applyBorder="1" applyAlignment="1">
      <alignment vertical="center"/>
    </xf>
    <xf numFmtId="0" fontId="31" fillId="13" borderId="13" xfId="0" applyFont="1" applyFill="1" applyBorder="1" applyAlignment="1">
      <alignment vertical="center"/>
    </xf>
    <xf numFmtId="0" fontId="9" fillId="0" borderId="14" xfId="0" applyFont="1" applyBorder="1" applyAlignment="1">
      <alignment wrapText="1"/>
    </xf>
    <xf numFmtId="0" fontId="51" fillId="0" borderId="0" xfId="0" applyFont="1"/>
    <xf numFmtId="0" fontId="51" fillId="0" borderId="0" xfId="0" applyFont="1" applyAlignment="1">
      <alignment vertical="center"/>
    </xf>
    <xf numFmtId="0" fontId="51" fillId="0" borderId="5" xfId="0" applyFont="1" applyBorder="1" applyAlignment="1">
      <alignment vertical="center"/>
    </xf>
    <xf numFmtId="0" fontId="51" fillId="0" borderId="5" xfId="0" applyFont="1" applyBorder="1"/>
    <xf numFmtId="0" fontId="51" fillId="0" borderId="8" xfId="0" applyFont="1" applyBorder="1" applyAlignment="1">
      <alignment vertical="center"/>
    </xf>
    <xf numFmtId="0" fontId="51" fillId="0" borderId="8" xfId="0" applyFont="1" applyBorder="1"/>
    <xf numFmtId="0" fontId="26" fillId="8" borderId="0" xfId="0" applyFont="1" applyFill="1" applyAlignment="1">
      <alignment vertical="center" wrapText="1"/>
    </xf>
    <xf numFmtId="0" fontId="48" fillId="0" borderId="0" xfId="0" applyFont="1"/>
    <xf numFmtId="0" fontId="1" fillId="8" borderId="0" xfId="0" applyFont="1" applyFill="1" applyAlignment="1">
      <alignment horizontal="left"/>
    </xf>
    <xf numFmtId="0" fontId="11" fillId="0" borderId="0" xfId="0" applyFont="1" applyAlignment="1">
      <alignment vertical="center"/>
    </xf>
    <xf numFmtId="0" fontId="0" fillId="0" borderId="0" xfId="0" applyAlignment="1" applyProtection="1">
      <alignment horizontal="center" vertical="top" wrapText="1"/>
      <protection locked="0"/>
    </xf>
    <xf numFmtId="0" fontId="41" fillId="0" borderId="0" xfId="0" applyFont="1"/>
    <xf numFmtId="165" fontId="0" fillId="2" borderId="5" xfId="0" applyNumberFormat="1" applyFill="1" applyBorder="1" applyAlignment="1" applyProtection="1">
      <alignment horizontal="center" vertical="center" wrapText="1"/>
      <protection locked="0"/>
    </xf>
    <xf numFmtId="0" fontId="47" fillId="12" borderId="15" xfId="0" applyFont="1" applyFill="1" applyBorder="1" applyAlignment="1">
      <alignment horizontal="center"/>
    </xf>
    <xf numFmtId="0" fontId="0" fillId="14" borderId="0" xfId="0" applyFill="1"/>
    <xf numFmtId="0" fontId="24" fillId="0" borderId="0" xfId="2" applyFont="1" applyAlignment="1">
      <alignment vertical="center"/>
    </xf>
    <xf numFmtId="0" fontId="0" fillId="0" borderId="5" xfId="0" applyBorder="1" applyAlignment="1" applyProtection="1">
      <alignment vertical="center" wrapText="1"/>
      <protection locked="0"/>
    </xf>
    <xf numFmtId="0" fontId="0" fillId="0" borderId="16" xfId="0" applyBorder="1" applyAlignment="1" applyProtection="1">
      <alignment horizontal="center" vertical="top" wrapText="1"/>
      <protection locked="0"/>
    </xf>
    <xf numFmtId="0" fontId="0" fillId="0" borderId="17" xfId="0" applyBorder="1" applyAlignment="1" applyProtection="1">
      <alignment horizontal="center" vertical="top" wrapText="1"/>
      <protection locked="0"/>
    </xf>
    <xf numFmtId="0" fontId="0" fillId="0" borderId="15" xfId="0" applyBorder="1" applyAlignment="1" applyProtection="1">
      <alignment horizontal="center" vertical="top" wrapText="1"/>
      <protection locked="0"/>
    </xf>
    <xf numFmtId="0" fontId="0" fillId="0" borderId="18" xfId="0" applyBorder="1" applyAlignment="1" applyProtection="1">
      <alignment horizontal="center" vertical="top" wrapText="1"/>
      <protection locked="0"/>
    </xf>
    <xf numFmtId="0" fontId="0" fillId="0" borderId="19" xfId="0" applyBorder="1" applyAlignment="1" applyProtection="1">
      <alignment horizontal="center" vertical="top" wrapText="1"/>
      <protection locked="0"/>
    </xf>
    <xf numFmtId="0" fontId="0" fillId="0" borderId="20" xfId="0" applyBorder="1" applyAlignment="1" applyProtection="1">
      <alignment horizontal="center" vertical="top" wrapText="1"/>
      <protection locked="0"/>
    </xf>
    <xf numFmtId="0" fontId="0" fillId="0" borderId="0" xfId="0" applyAlignment="1">
      <alignment horizontal="left" vertical="center" wrapText="1"/>
    </xf>
    <xf numFmtId="0" fontId="0" fillId="0" borderId="21" xfId="0" applyBorder="1" applyAlignment="1">
      <alignment horizontal="left" vertical="center" wrapText="1"/>
    </xf>
    <xf numFmtId="0" fontId="12" fillId="0" borderId="0" xfId="0" applyFont="1" applyAlignment="1">
      <alignment horizontal="left" vertical="top" wrapText="1"/>
    </xf>
    <xf numFmtId="0" fontId="12" fillId="0" borderId="0" xfId="0" applyFont="1" applyAlignment="1">
      <alignment horizontal="left" vertical="center" wrapText="1"/>
    </xf>
    <xf numFmtId="0" fontId="0" fillId="0" borderId="22" xfId="0" applyBorder="1" applyAlignment="1" applyProtection="1">
      <alignment horizontal="left"/>
      <protection locked="0"/>
    </xf>
    <xf numFmtId="0" fontId="0" fillId="0" borderId="23" xfId="0" applyBorder="1" applyAlignment="1" applyProtection="1">
      <alignment horizontal="left"/>
      <protection locked="0"/>
    </xf>
    <xf numFmtId="0" fontId="0" fillId="0" borderId="24" xfId="0" applyBorder="1" applyAlignment="1" applyProtection="1">
      <alignment horizontal="left"/>
      <protection locked="0"/>
    </xf>
    <xf numFmtId="0" fontId="1" fillId="0" borderId="0" xfId="0" applyFont="1" applyAlignment="1">
      <alignment horizontal="left" vertical="center"/>
    </xf>
    <xf numFmtId="0" fontId="1" fillId="0" borderId="21" xfId="0" applyFont="1" applyBorder="1" applyAlignment="1">
      <alignment horizontal="left" vertical="center"/>
    </xf>
    <xf numFmtId="0" fontId="2" fillId="0" borderId="0" xfId="0" applyFont="1" applyAlignment="1">
      <alignment horizontal="left" vertical="center" wrapText="1"/>
    </xf>
    <xf numFmtId="0" fontId="0" fillId="0" borderId="0" xfId="0" applyAlignment="1">
      <alignment horizontal="left" vertical="center"/>
    </xf>
    <xf numFmtId="0" fontId="1" fillId="0" borderId="0" xfId="0" applyFont="1" applyAlignment="1">
      <alignment horizontal="left" wrapText="1"/>
    </xf>
    <xf numFmtId="0" fontId="1" fillId="0" borderId="0" xfId="0" applyFont="1" applyAlignment="1">
      <alignment horizontal="left" vertical="top" wrapText="1"/>
    </xf>
    <xf numFmtId="0" fontId="1" fillId="0" borderId="21" xfId="0" applyFont="1" applyBorder="1" applyAlignment="1">
      <alignment horizontal="left" vertical="top" wrapText="1"/>
    </xf>
    <xf numFmtId="0" fontId="1" fillId="0" borderId="0" xfId="0" applyFont="1" applyAlignment="1">
      <alignment horizontal="left"/>
    </xf>
    <xf numFmtId="0" fontId="0" fillId="0" borderId="22" xfId="0" applyBorder="1" applyAlignment="1" applyProtection="1">
      <alignment horizontal="left" vertical="top" wrapText="1"/>
      <protection locked="0"/>
    </xf>
    <xf numFmtId="0" fontId="0" fillId="0" borderId="23" xfId="0" applyBorder="1" applyAlignment="1" applyProtection="1">
      <alignment horizontal="left" vertical="top" wrapText="1"/>
      <protection locked="0"/>
    </xf>
    <xf numFmtId="0" fontId="0" fillId="0" borderId="24" xfId="0" applyBorder="1" applyAlignment="1" applyProtection="1">
      <alignment horizontal="left" vertical="top" wrapText="1"/>
      <protection locked="0"/>
    </xf>
    <xf numFmtId="0" fontId="0" fillId="0" borderId="18" xfId="0" applyBorder="1" applyAlignment="1" applyProtection="1">
      <alignment horizontal="left" vertical="top" wrapText="1"/>
      <protection locked="0"/>
    </xf>
    <xf numFmtId="0" fontId="0" fillId="0" borderId="19" xfId="0" applyBorder="1" applyAlignment="1" applyProtection="1">
      <alignment horizontal="left" vertical="top" wrapText="1"/>
      <protection locked="0"/>
    </xf>
    <xf numFmtId="0" fontId="0" fillId="0" borderId="20" xfId="0" applyBorder="1" applyAlignment="1" applyProtection="1">
      <alignment horizontal="left" vertical="top" wrapText="1"/>
      <protection locked="0"/>
    </xf>
    <xf numFmtId="0" fontId="0" fillId="0" borderId="0" xfId="0" applyAlignment="1">
      <alignment horizontal="left" wrapText="1"/>
    </xf>
    <xf numFmtId="0" fontId="0" fillId="0" borderId="0" xfId="0" applyAlignment="1">
      <alignment horizontal="left" vertical="top" wrapText="1"/>
    </xf>
    <xf numFmtId="0" fontId="15" fillId="0" borderId="0" xfId="0" applyFont="1" applyAlignment="1">
      <alignment horizontal="left" vertical="top" wrapText="1"/>
    </xf>
    <xf numFmtId="0" fontId="15" fillId="0" borderId="21" xfId="0" applyFont="1" applyBorder="1" applyAlignment="1">
      <alignment horizontal="left" vertical="top" wrapText="1"/>
    </xf>
    <xf numFmtId="0" fontId="0" fillId="0" borderId="0" xfId="0" applyAlignment="1">
      <alignment horizontal="center"/>
    </xf>
    <xf numFmtId="0" fontId="6" fillId="0" borderId="17" xfId="0" applyFont="1" applyBorder="1" applyAlignment="1">
      <alignment horizontal="left" wrapText="1"/>
    </xf>
    <xf numFmtId="0" fontId="12" fillId="0" borderId="22" xfId="0" applyFont="1" applyBorder="1" applyAlignment="1" applyProtection="1">
      <alignment horizontal="left" vertical="top" wrapText="1"/>
      <protection locked="0"/>
    </xf>
    <xf numFmtId="0" fontId="12" fillId="0" borderId="23" xfId="0" applyFont="1" applyBorder="1" applyAlignment="1" applyProtection="1">
      <alignment horizontal="left" vertical="top" wrapText="1"/>
      <protection locked="0"/>
    </xf>
    <xf numFmtId="0" fontId="12" fillId="0" borderId="24" xfId="0" applyFont="1" applyBorder="1" applyAlignment="1" applyProtection="1">
      <alignment horizontal="left" vertical="top" wrapText="1"/>
      <protection locked="0"/>
    </xf>
    <xf numFmtId="0" fontId="1" fillId="0" borderId="0" xfId="0" applyFont="1" applyAlignment="1">
      <alignment horizontal="center" vertical="center" wrapText="1"/>
    </xf>
    <xf numFmtId="0" fontId="6" fillId="0" borderId="0" xfId="0" applyFont="1" applyAlignment="1">
      <alignment horizontal="left" wrapText="1" indent="1"/>
    </xf>
    <xf numFmtId="0" fontId="1" fillId="0" borderId="0" xfId="0" applyFont="1" applyAlignment="1">
      <alignment horizontal="center"/>
    </xf>
    <xf numFmtId="0" fontId="41" fillId="0" borderId="25" xfId="0" applyFont="1" applyBorder="1" applyAlignment="1">
      <alignment horizontal="left" vertical="center" wrapText="1"/>
    </xf>
    <xf numFmtId="0" fontId="41" fillId="0" borderId="0" xfId="0" applyFont="1" applyAlignment="1">
      <alignment horizontal="left" vertical="center" wrapText="1"/>
    </xf>
    <xf numFmtId="164" fontId="0" fillId="0" borderId="22" xfId="0" applyNumberFormat="1" applyBorder="1" applyAlignment="1" applyProtection="1">
      <alignment horizontal="center"/>
      <protection locked="0"/>
    </xf>
    <xf numFmtId="0" fontId="0" fillId="0" borderId="24" xfId="0" applyBorder="1" applyAlignment="1" applyProtection="1">
      <alignment horizontal="center"/>
      <protection locked="0"/>
    </xf>
    <xf numFmtId="0" fontId="41" fillId="0" borderId="25" xfId="0" applyFont="1" applyBorder="1" applyAlignment="1">
      <alignment horizontal="left" wrapText="1"/>
    </xf>
    <xf numFmtId="0" fontId="41" fillId="0" borderId="0" xfId="0" applyFont="1" applyAlignment="1">
      <alignment horizontal="left" wrapText="1"/>
    </xf>
    <xf numFmtId="0" fontId="2" fillId="0" borderId="11" xfId="0" applyFont="1" applyBorder="1" applyAlignment="1">
      <alignment horizontal="left" vertical="center" wrapText="1"/>
    </xf>
    <xf numFmtId="0" fontId="2" fillId="0" borderId="12" xfId="0" applyFont="1" applyBorder="1" applyAlignment="1">
      <alignment horizontal="left" vertical="center" wrapText="1"/>
    </xf>
    <xf numFmtId="0" fontId="2" fillId="0" borderId="13" xfId="0" applyFont="1" applyBorder="1" applyAlignment="1">
      <alignment horizontal="left" vertical="center" wrapText="1"/>
    </xf>
    <xf numFmtId="0" fontId="0" fillId="0" borderId="22" xfId="0" applyBorder="1" applyAlignment="1" applyProtection="1">
      <alignment horizontal="center" wrapText="1"/>
      <protection locked="0"/>
    </xf>
    <xf numFmtId="0" fontId="0" fillId="0" borderId="23" xfId="0" applyBorder="1" applyAlignment="1" applyProtection="1">
      <alignment horizontal="center" wrapText="1"/>
      <protection locked="0"/>
    </xf>
    <xf numFmtId="0" fontId="0" fillId="0" borderId="24" xfId="0" applyBorder="1" applyAlignment="1" applyProtection="1">
      <alignment horizontal="center" wrapText="1"/>
      <protection locked="0"/>
    </xf>
    <xf numFmtId="0" fontId="0" fillId="0" borderId="16" xfId="0" applyBorder="1" applyAlignment="1" applyProtection="1">
      <alignment horizontal="left" vertical="top" wrapText="1"/>
      <protection locked="0"/>
    </xf>
    <xf numFmtId="0" fontId="0" fillId="0" borderId="17" xfId="0" applyBorder="1" applyAlignment="1" applyProtection="1">
      <alignment horizontal="left" vertical="top" wrapText="1"/>
      <protection locked="0"/>
    </xf>
    <xf numFmtId="0" fontId="0" fillId="0" borderId="15" xfId="0" applyBorder="1" applyAlignment="1" applyProtection="1">
      <alignment horizontal="left" vertical="top" wrapText="1"/>
      <protection locked="0"/>
    </xf>
    <xf numFmtId="0" fontId="6" fillId="0" borderId="0" xfId="0" applyFont="1" applyAlignment="1">
      <alignment horizontal="left" wrapText="1"/>
    </xf>
    <xf numFmtId="0" fontId="19" fillId="0" borderId="0" xfId="2" applyFill="1" applyAlignment="1" applyProtection="1">
      <alignment horizontal="left" vertical="top" wrapText="1"/>
      <protection locked="0"/>
    </xf>
    <xf numFmtId="0" fontId="1" fillId="0" borderId="19" xfId="0" applyFont="1" applyBorder="1" applyAlignment="1">
      <alignment horizontal="left" wrapText="1"/>
    </xf>
    <xf numFmtId="14" fontId="0" fillId="0" borderId="22" xfId="0" applyNumberFormat="1" applyBorder="1" applyAlignment="1" applyProtection="1">
      <alignment horizontal="center"/>
      <protection locked="0"/>
    </xf>
    <xf numFmtId="14" fontId="0" fillId="0" borderId="24" xfId="0" applyNumberFormat="1" applyBorder="1" applyAlignment="1" applyProtection="1">
      <alignment horizontal="center"/>
      <protection locked="0"/>
    </xf>
    <xf numFmtId="14" fontId="0" fillId="0" borderId="23" xfId="0" applyNumberFormat="1" applyBorder="1" applyAlignment="1" applyProtection="1">
      <alignment horizontal="center"/>
      <protection locked="0"/>
    </xf>
    <xf numFmtId="0" fontId="0" fillId="0" borderId="22" xfId="0" applyBorder="1" applyAlignment="1" applyProtection="1">
      <alignment horizontal="center"/>
      <protection locked="0"/>
    </xf>
    <xf numFmtId="0" fontId="0" fillId="0" borderId="23" xfId="0" applyBorder="1" applyAlignment="1" applyProtection="1">
      <alignment horizontal="center"/>
      <protection locked="0"/>
    </xf>
    <xf numFmtId="0" fontId="6" fillId="0" borderId="22" xfId="0" applyFont="1" applyBorder="1" applyAlignment="1">
      <alignment horizontal="center"/>
    </xf>
    <xf numFmtId="0" fontId="6" fillId="0" borderId="24" xfId="0" applyFont="1" applyBorder="1" applyAlignment="1">
      <alignment horizontal="center"/>
    </xf>
    <xf numFmtId="0" fontId="1" fillId="0" borderId="0" xfId="0" applyFont="1" applyAlignment="1">
      <alignment horizontal="left" vertical="center" wrapText="1"/>
    </xf>
    <xf numFmtId="0" fontId="1" fillId="0" borderId="21" xfId="0" applyFont="1" applyBorder="1" applyAlignment="1">
      <alignment horizontal="left" vertical="center" wrapText="1"/>
    </xf>
    <xf numFmtId="0" fontId="6" fillId="0" borderId="23" xfId="0" applyFont="1" applyBorder="1" applyAlignment="1">
      <alignment horizontal="center"/>
    </xf>
    <xf numFmtId="0" fontId="1" fillId="0" borderId="21" xfId="0" applyFont="1" applyBorder="1" applyAlignment="1">
      <alignment horizontal="left"/>
    </xf>
    <xf numFmtId="0" fontId="0" fillId="0" borderId="22" xfId="0" applyBorder="1" applyAlignment="1" applyProtection="1">
      <alignment horizontal="left" wrapText="1"/>
      <protection locked="0"/>
    </xf>
    <xf numFmtId="0" fontId="0" fillId="0" borderId="23" xfId="0" applyBorder="1" applyAlignment="1" applyProtection="1">
      <alignment horizontal="left" wrapText="1"/>
      <protection locked="0"/>
    </xf>
    <xf numFmtId="0" fontId="0" fillId="0" borderId="24" xfId="0" applyBorder="1" applyAlignment="1" applyProtection="1">
      <alignment horizontal="left" wrapText="1"/>
      <protection locked="0"/>
    </xf>
    <xf numFmtId="0" fontId="7" fillId="0" borderId="0" xfId="0" applyFont="1" applyAlignment="1">
      <alignment horizontal="left" vertical="top" wrapText="1"/>
    </xf>
    <xf numFmtId="0" fontId="7" fillId="0" borderId="0" xfId="0" applyFont="1" applyAlignment="1">
      <alignment horizontal="left" wrapText="1"/>
    </xf>
    <xf numFmtId="0" fontId="43" fillId="0" borderId="0" xfId="0" applyFont="1" applyAlignment="1">
      <alignment horizontal="left" vertical="top" wrapText="1"/>
    </xf>
    <xf numFmtId="0" fontId="0" fillId="0" borderId="0" xfId="0" applyAlignment="1">
      <alignment horizontal="left"/>
    </xf>
    <xf numFmtId="0" fontId="15" fillId="0" borderId="0" xfId="0" applyFont="1" applyAlignment="1">
      <alignment horizontal="left" vertical="center" wrapText="1"/>
    </xf>
    <xf numFmtId="0" fontId="0" fillId="0" borderId="0" xfId="0" applyAlignment="1">
      <alignment horizontal="left" vertical="top"/>
    </xf>
    <xf numFmtId="0" fontId="7" fillId="0" borderId="0" xfId="0" applyFont="1" applyAlignment="1">
      <alignment horizontal="left" vertical="center" wrapText="1"/>
    </xf>
    <xf numFmtId="0" fontId="32" fillId="0" borderId="0" xfId="0" applyFont="1" applyAlignment="1">
      <alignment horizontal="center"/>
    </xf>
    <xf numFmtId="0" fontId="1" fillId="0" borderId="22" xfId="0" applyFont="1" applyBorder="1" applyAlignment="1" applyProtection="1">
      <alignment horizontal="center"/>
      <protection locked="0"/>
    </xf>
    <xf numFmtId="0" fontId="1" fillId="0" borderId="23" xfId="0" applyFont="1" applyBorder="1" applyAlignment="1" applyProtection="1">
      <alignment horizontal="center"/>
      <protection locked="0"/>
    </xf>
    <xf numFmtId="0" fontId="1" fillId="0" borderId="24" xfId="0" applyFont="1" applyBorder="1" applyAlignment="1" applyProtection="1">
      <alignment horizontal="center"/>
      <protection locked="0"/>
    </xf>
    <xf numFmtId="0" fontId="6" fillId="0" borderId="0" xfId="0" applyFont="1" applyAlignment="1">
      <alignment horizontal="left" indent="1"/>
    </xf>
    <xf numFmtId="0" fontId="0" fillId="0" borderId="25" xfId="0" applyBorder="1" applyAlignment="1">
      <alignment horizontal="left" vertical="top" wrapText="1"/>
    </xf>
    <xf numFmtId="0" fontId="6" fillId="0" borderId="0" xfId="0" applyFont="1" applyAlignment="1">
      <alignment horizontal="left" vertical="top" wrapText="1"/>
    </xf>
    <xf numFmtId="0" fontId="7" fillId="0" borderId="0" xfId="0" applyFont="1" applyAlignment="1">
      <alignment horizontal="left" wrapText="1" indent="2"/>
    </xf>
    <xf numFmtId="0" fontId="24" fillId="0" borderId="25" xfId="0" applyFont="1" applyBorder="1" applyAlignment="1">
      <alignment horizontal="left"/>
    </xf>
    <xf numFmtId="0" fontId="24" fillId="0" borderId="0" xfId="0" applyFont="1" applyAlignment="1">
      <alignment horizontal="left"/>
    </xf>
    <xf numFmtId="0" fontId="1" fillId="0" borderId="25" xfId="0" applyFont="1" applyBorder="1" applyAlignment="1">
      <alignment horizontal="left" vertical="top" wrapText="1"/>
    </xf>
    <xf numFmtId="0" fontId="0" fillId="0" borderId="26" xfId="0" applyBorder="1" applyAlignment="1" applyProtection="1">
      <alignment horizontal="left" vertical="top" wrapText="1"/>
      <protection locked="0"/>
    </xf>
    <xf numFmtId="0" fontId="0" fillId="0" borderId="27" xfId="0" applyBorder="1" applyAlignment="1" applyProtection="1">
      <alignment horizontal="left" vertical="top" wrapText="1"/>
      <protection locked="0"/>
    </xf>
    <xf numFmtId="0" fontId="0" fillId="0" borderId="28" xfId="0" applyBorder="1" applyAlignment="1" applyProtection="1">
      <alignment horizontal="left" vertical="top" wrapText="1"/>
      <protection locked="0"/>
    </xf>
    <xf numFmtId="0" fontId="0" fillId="0" borderId="29" xfId="0" applyBorder="1" applyAlignment="1" applyProtection="1">
      <alignment horizontal="left" vertical="top" wrapText="1"/>
      <protection locked="0"/>
    </xf>
    <xf numFmtId="0" fontId="0" fillId="0" borderId="14" xfId="0" applyBorder="1" applyAlignment="1" applyProtection="1">
      <alignment horizontal="left" vertical="top" wrapText="1"/>
      <protection locked="0"/>
    </xf>
    <xf numFmtId="0" fontId="0" fillId="0" borderId="30" xfId="0" applyBorder="1" applyAlignment="1" applyProtection="1">
      <alignment horizontal="left" vertical="top" wrapText="1"/>
      <protection locked="0"/>
    </xf>
    <xf numFmtId="0" fontId="1" fillId="0" borderId="16" xfId="0" applyFont="1" applyBorder="1" applyAlignment="1">
      <alignment horizontal="left" vertical="top" wrapText="1"/>
    </xf>
    <xf numFmtId="0" fontId="1" fillId="0" borderId="15" xfId="0" applyFont="1" applyBorder="1" applyAlignment="1">
      <alignment horizontal="left" vertical="top" wrapText="1"/>
    </xf>
    <xf numFmtId="0" fontId="1" fillId="0" borderId="18" xfId="0" applyFont="1" applyBorder="1" applyAlignment="1">
      <alignment horizontal="left" vertical="top" wrapText="1"/>
    </xf>
    <xf numFmtId="0" fontId="1" fillId="0" borderId="20" xfId="0" applyFont="1" applyBorder="1" applyAlignment="1">
      <alignment horizontal="left" vertical="top" wrapText="1"/>
    </xf>
    <xf numFmtId="0" fontId="0" fillId="0" borderId="25"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1" xfId="0" applyBorder="1" applyAlignment="1" applyProtection="1">
      <alignment horizontal="left" vertical="top" wrapText="1"/>
      <protection locked="0"/>
    </xf>
    <xf numFmtId="0" fontId="9" fillId="0" borderId="0" xfId="0" applyFont="1" applyAlignment="1">
      <alignment horizontal="left" wrapText="1"/>
    </xf>
    <xf numFmtId="0" fontId="0" fillId="0" borderId="22" xfId="0" applyBorder="1" applyAlignment="1" applyProtection="1">
      <alignment horizontal="left" vertical="center" wrapText="1"/>
      <protection locked="0"/>
    </xf>
    <xf numFmtId="0" fontId="0" fillId="0" borderId="24"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165" fontId="0" fillId="0" borderId="22" xfId="0" applyNumberFormat="1" applyBorder="1" applyAlignment="1" applyProtection="1">
      <alignment horizontal="left" vertical="center" wrapText="1"/>
      <protection locked="0"/>
    </xf>
    <xf numFmtId="165" fontId="0" fillId="0" borderId="24" xfId="0" applyNumberFormat="1" applyBorder="1" applyAlignment="1" applyProtection="1">
      <alignment horizontal="left" vertical="center" wrapText="1"/>
      <protection locked="0"/>
    </xf>
    <xf numFmtId="0" fontId="1" fillId="0" borderId="5" xfId="0" applyFont="1" applyBorder="1" applyAlignment="1" applyProtection="1">
      <alignment horizontal="left" vertical="center" wrapText="1"/>
      <protection locked="0"/>
    </xf>
    <xf numFmtId="0" fontId="30" fillId="13" borderId="26" xfId="0" applyFont="1" applyFill="1" applyBorder="1" applyAlignment="1">
      <alignment vertical="center"/>
    </xf>
    <xf numFmtId="0" fontId="30" fillId="13" borderId="27" xfId="0" applyFont="1" applyFill="1" applyBorder="1" applyAlignment="1">
      <alignment vertical="center"/>
    </xf>
    <xf numFmtId="0" fontId="30" fillId="13" borderId="12" xfId="0" applyFont="1" applyFill="1" applyBorder="1" applyAlignment="1">
      <alignment vertical="center"/>
    </xf>
    <xf numFmtId="0" fontId="30" fillId="13" borderId="13" xfId="0" applyFont="1" applyFill="1" applyBorder="1" applyAlignment="1">
      <alignment vertical="center"/>
    </xf>
    <xf numFmtId="0" fontId="20" fillId="0" borderId="0" xfId="0" applyFont="1" applyAlignment="1">
      <alignment horizontal="center" vertical="top" wrapText="1"/>
    </xf>
    <xf numFmtId="0" fontId="1" fillId="3" borderId="9" xfId="0" applyFont="1" applyFill="1" applyBorder="1" applyAlignment="1">
      <alignment horizontal="center" vertical="center" wrapText="1"/>
    </xf>
    <xf numFmtId="0" fontId="1" fillId="3" borderId="35" xfId="0" applyFont="1" applyFill="1" applyBorder="1" applyAlignment="1">
      <alignment horizontal="center" vertical="center" wrapText="1"/>
    </xf>
    <xf numFmtId="165" fontId="0" fillId="2" borderId="1" xfId="0" applyNumberFormat="1" applyFill="1" applyBorder="1" applyAlignment="1">
      <alignment horizontal="center"/>
    </xf>
    <xf numFmtId="0" fontId="1" fillId="3" borderId="26" xfId="0" applyFont="1" applyFill="1" applyBorder="1" applyAlignment="1">
      <alignment horizontal="center" vertical="center" wrapText="1"/>
    </xf>
    <xf numFmtId="0" fontId="1" fillId="3" borderId="27" xfId="0" applyFont="1" applyFill="1" applyBorder="1" applyAlignment="1">
      <alignment horizontal="center" vertical="center" wrapText="1"/>
    </xf>
    <xf numFmtId="0" fontId="1" fillId="3" borderId="28" xfId="0" applyFont="1" applyFill="1" applyBorder="1" applyAlignment="1">
      <alignment horizontal="center" vertical="center" wrapText="1"/>
    </xf>
    <xf numFmtId="0" fontId="1" fillId="3" borderId="31" xfId="0" applyFont="1" applyFill="1" applyBorder="1" applyAlignment="1">
      <alignment horizontal="center" vertical="center" wrapText="1"/>
    </xf>
    <xf numFmtId="0" fontId="1" fillId="3" borderId="34" xfId="0" applyFont="1" applyFill="1" applyBorder="1" applyAlignment="1">
      <alignment horizontal="center" vertical="center" wrapText="1"/>
    </xf>
    <xf numFmtId="165" fontId="0" fillId="0" borderId="22" xfId="0" applyNumberFormat="1" applyBorder="1" applyAlignment="1" applyProtection="1">
      <alignment horizontal="center" vertical="center" wrapText="1"/>
      <protection locked="0"/>
    </xf>
    <xf numFmtId="165" fontId="0" fillId="0" borderId="24" xfId="0" applyNumberFormat="1" applyBorder="1" applyAlignment="1" applyProtection="1">
      <alignment horizontal="center" vertical="center" wrapText="1"/>
      <protection locked="0"/>
    </xf>
    <xf numFmtId="0" fontId="33" fillId="0" borderId="0" xfId="0" applyFont="1" applyAlignment="1">
      <alignment horizontal="center"/>
    </xf>
    <xf numFmtId="0" fontId="5" fillId="15" borderId="14" xfId="0" applyFont="1" applyFill="1" applyBorder="1" applyAlignment="1">
      <alignment horizontal="left"/>
    </xf>
    <xf numFmtId="0" fontId="9" fillId="0" borderId="14" xfId="0" applyFont="1" applyBorder="1" applyAlignment="1">
      <alignment horizontal="left" wrapText="1"/>
    </xf>
    <xf numFmtId="0" fontId="0" fillId="0" borderId="22" xfId="0" applyBorder="1" applyAlignment="1" applyProtection="1">
      <alignment horizontal="center" vertical="center" wrapText="1"/>
      <protection locked="0"/>
    </xf>
    <xf numFmtId="0" fontId="0" fillId="0" borderId="23" xfId="0" applyBorder="1" applyAlignment="1" applyProtection="1">
      <alignment horizontal="center" vertical="center" wrapText="1"/>
      <protection locked="0"/>
    </xf>
    <xf numFmtId="0" fontId="0" fillId="0" borderId="24" xfId="0" applyBorder="1" applyAlignment="1" applyProtection="1">
      <alignment horizontal="center" vertical="center" wrapText="1"/>
      <protection locked="0"/>
    </xf>
    <xf numFmtId="0" fontId="4" fillId="13" borderId="3" xfId="0" applyFont="1" applyFill="1" applyBorder="1" applyAlignment="1">
      <alignment horizontal="center" vertical="center"/>
    </xf>
    <xf numFmtId="0" fontId="4" fillId="13" borderId="2" xfId="0" applyFont="1" applyFill="1" applyBorder="1" applyAlignment="1">
      <alignment horizontal="center" vertical="center"/>
    </xf>
    <xf numFmtId="0" fontId="4" fillId="13" borderId="9" xfId="0" applyFont="1" applyFill="1" applyBorder="1" applyAlignment="1">
      <alignment horizontal="center" vertical="center"/>
    </xf>
    <xf numFmtId="0" fontId="4" fillId="13" borderId="4" xfId="0" applyFont="1" applyFill="1" applyBorder="1" applyAlignment="1">
      <alignment horizontal="center" vertical="center"/>
    </xf>
    <xf numFmtId="0" fontId="30" fillId="13" borderId="11" xfId="0" applyFont="1" applyFill="1" applyBorder="1" applyAlignment="1">
      <alignment horizontal="left" vertical="center"/>
    </xf>
    <xf numFmtId="0" fontId="30" fillId="13" borderId="12" xfId="0" applyFont="1" applyFill="1" applyBorder="1" applyAlignment="1">
      <alignment horizontal="left" vertical="center"/>
    </xf>
    <xf numFmtId="0" fontId="30" fillId="13" borderId="13" xfId="0" applyFont="1" applyFill="1" applyBorder="1" applyAlignment="1">
      <alignment horizontal="left" vertical="center"/>
    </xf>
    <xf numFmtId="0" fontId="30" fillId="13" borderId="11" xfId="0" applyFont="1" applyFill="1" applyBorder="1" applyAlignment="1">
      <alignment horizontal="left" vertical="center" wrapText="1"/>
    </xf>
    <xf numFmtId="0" fontId="30" fillId="13" borderId="12" xfId="0" applyFont="1" applyFill="1" applyBorder="1" applyAlignment="1">
      <alignment horizontal="left" vertical="center" wrapText="1"/>
    </xf>
    <xf numFmtId="0" fontId="30" fillId="13" borderId="13" xfId="0" applyFont="1" applyFill="1" applyBorder="1" applyAlignment="1">
      <alignment horizontal="left" vertical="center" wrapText="1"/>
    </xf>
    <xf numFmtId="0" fontId="4" fillId="13" borderId="11" xfId="0" applyFont="1" applyFill="1" applyBorder="1" applyAlignment="1">
      <alignment horizontal="center" vertical="center"/>
    </xf>
    <xf numFmtId="0" fontId="4" fillId="13" borderId="12" xfId="0" applyFont="1" applyFill="1" applyBorder="1" applyAlignment="1">
      <alignment horizontal="center" vertical="center"/>
    </xf>
    <xf numFmtId="0" fontId="4" fillId="13" borderId="13" xfId="0" applyFont="1" applyFill="1" applyBorder="1" applyAlignment="1">
      <alignment horizontal="center" vertical="center"/>
    </xf>
    <xf numFmtId="0" fontId="1" fillId="3" borderId="2" xfId="0" applyFont="1" applyFill="1" applyBorder="1" applyAlignment="1">
      <alignment horizontal="center" vertical="center" wrapText="1"/>
    </xf>
    <xf numFmtId="0" fontId="1" fillId="3" borderId="3" xfId="0" applyFont="1" applyFill="1" applyBorder="1" applyAlignment="1">
      <alignment horizontal="center" vertical="center" wrapText="1"/>
    </xf>
    <xf numFmtId="0" fontId="1" fillId="3" borderId="4" xfId="0" applyFont="1" applyFill="1" applyBorder="1" applyAlignment="1">
      <alignment horizontal="center" vertical="center" wrapText="1"/>
    </xf>
    <xf numFmtId="0" fontId="1" fillId="3" borderId="32" xfId="0" applyFont="1" applyFill="1" applyBorder="1" applyAlignment="1">
      <alignment horizontal="center" vertical="center" wrapText="1"/>
    </xf>
    <xf numFmtId="0" fontId="1" fillId="3" borderId="33" xfId="0" applyFont="1" applyFill="1" applyBorder="1" applyAlignment="1">
      <alignment horizontal="center" vertical="center" wrapText="1"/>
    </xf>
    <xf numFmtId="0" fontId="47" fillId="12" borderId="22" xfId="0" applyFont="1" applyFill="1" applyBorder="1" applyAlignment="1">
      <alignment horizontal="center"/>
    </xf>
    <xf numFmtId="0" fontId="47" fillId="12" borderId="23" xfId="0" applyFont="1" applyFill="1" applyBorder="1" applyAlignment="1">
      <alignment horizontal="center"/>
    </xf>
    <xf numFmtId="0" fontId="47" fillId="12" borderId="24" xfId="0" applyFont="1" applyFill="1" applyBorder="1" applyAlignment="1">
      <alignment horizontal="center"/>
    </xf>
    <xf numFmtId="0" fontId="32" fillId="0" borderId="22" xfId="0" applyFont="1" applyBorder="1" applyAlignment="1">
      <alignment horizontal="center" vertical="center"/>
    </xf>
    <xf numFmtId="0" fontId="32" fillId="0" borderId="23" xfId="0" applyFont="1" applyBorder="1" applyAlignment="1">
      <alignment horizontal="center" vertical="center"/>
    </xf>
    <xf numFmtId="0" fontId="32" fillId="0" borderId="24" xfId="0" applyFont="1" applyBorder="1" applyAlignment="1">
      <alignment horizontal="center" vertical="center"/>
    </xf>
    <xf numFmtId="14" fontId="32" fillId="0" borderId="22" xfId="0" applyNumberFormat="1" applyFont="1" applyBorder="1" applyAlignment="1">
      <alignment horizontal="center" vertical="center"/>
    </xf>
    <xf numFmtId="14" fontId="32" fillId="0" borderId="23" xfId="0" applyNumberFormat="1" applyFont="1" applyBorder="1" applyAlignment="1">
      <alignment horizontal="center" vertical="center"/>
    </xf>
    <xf numFmtId="14" fontId="32" fillId="0" borderId="24" xfId="0" applyNumberFormat="1" applyFont="1" applyBorder="1" applyAlignment="1">
      <alignment horizontal="center" vertical="center"/>
    </xf>
    <xf numFmtId="0" fontId="55" fillId="0" borderId="0" xfId="0" applyFont="1" applyAlignment="1">
      <alignment horizontal="center" vertical="center"/>
    </xf>
    <xf numFmtId="0" fontId="50" fillId="0" borderId="0" xfId="0" applyFont="1" applyAlignment="1">
      <alignment horizontal="center" vertical="center"/>
    </xf>
    <xf numFmtId="0" fontId="45" fillId="0" borderId="0" xfId="0" applyFont="1" applyAlignment="1">
      <alignment horizontal="left" vertical="center" wrapText="1"/>
    </xf>
  </cellXfs>
  <cellStyles count="4">
    <cellStyle name="Hyperlink" xfId="2" builtinId="8"/>
    <cellStyle name="Normal" xfId="0" builtinId="0"/>
    <cellStyle name="Normal_Sheet1" xfId="3" xr:uid="{00000000-0005-0000-0000-000007000000}"/>
    <cellStyle name="Percent" xfId="1" builtinId="5"/>
  </cellStyles>
  <dxfs count="24">
    <dxf>
      <font>
        <b/>
        <i val="0"/>
        <color rgb="FF00B050"/>
      </font>
      <fill>
        <patternFill patternType="none"/>
      </fill>
    </dxf>
    <dxf>
      <font>
        <b/>
        <i val="0"/>
        <color rgb="FFFF0000"/>
      </font>
      <fill>
        <patternFill patternType="none"/>
      </fill>
    </dxf>
    <dxf>
      <font>
        <color theme="1"/>
      </font>
    </dxf>
    <dxf>
      <font>
        <b/>
        <i val="0"/>
        <color rgb="FF00B050"/>
      </font>
      <fill>
        <patternFill patternType="none"/>
      </fill>
    </dxf>
    <dxf>
      <font>
        <b/>
        <i val="0"/>
        <color rgb="FFFF0000"/>
      </font>
      <fill>
        <patternFill patternType="none"/>
      </fill>
    </dxf>
    <dxf>
      <font>
        <color theme="1"/>
      </font>
    </dxf>
    <dxf>
      <font>
        <b val="0"/>
        <i/>
        <color theme="1"/>
      </font>
      <fill>
        <patternFill>
          <bgColor theme="0" tint="-0.1498764000366222"/>
        </patternFill>
      </fill>
      <border>
        <left style="thin">
          <color auto="1"/>
        </left>
        <right style="thin">
          <color auto="1"/>
        </right>
        <top style="thin">
          <color auto="1"/>
        </top>
        <bottom style="thin">
          <color auto="1"/>
        </bottom>
      </border>
    </dxf>
    <dxf>
      <font>
        <b/>
        <i val="0"/>
        <color theme="0"/>
      </font>
      <fill>
        <patternFill>
          <bgColor rgb="FFFF0000"/>
        </patternFill>
      </fill>
      <border>
        <left style="thin">
          <color auto="1"/>
        </left>
        <right style="thin">
          <color auto="1"/>
        </right>
        <top style="thin">
          <color auto="1"/>
        </top>
        <bottom style="thin">
          <color auto="1"/>
        </bottom>
      </border>
    </dxf>
    <dxf>
      <font>
        <b/>
        <i val="0"/>
        <color rgb="FFFF0000"/>
      </font>
    </dxf>
    <dxf>
      <fill>
        <patternFill>
          <bgColor rgb="FFFFFF00"/>
        </patternFill>
      </fill>
    </dxf>
    <dxf>
      <fill>
        <patternFill>
          <bgColor rgb="FF92D050"/>
        </patternFill>
      </fill>
    </dxf>
    <dxf>
      <fill>
        <patternFill>
          <bgColor rgb="FF00B0F0"/>
        </patternFill>
      </fill>
    </dxf>
    <dxf>
      <fill>
        <patternFill>
          <bgColor rgb="FF00B050"/>
        </patternFill>
      </fill>
    </dxf>
    <dxf>
      <fill>
        <patternFill>
          <bgColor rgb="FF00B0F0"/>
        </patternFill>
      </fill>
    </dxf>
    <dxf>
      <fill>
        <patternFill>
          <bgColor rgb="FFFFFF00"/>
        </patternFill>
      </fill>
    </dxf>
    <dxf>
      <fill>
        <patternFill>
          <bgColor rgb="FF92D050"/>
        </patternFill>
      </fill>
    </dxf>
    <dxf>
      <fill>
        <patternFill>
          <bgColor rgb="FF00B0F0"/>
        </patternFill>
      </fill>
    </dxf>
    <dxf>
      <fill>
        <patternFill>
          <bgColor rgb="FFFFFF00"/>
        </patternFill>
      </fill>
    </dxf>
    <dxf>
      <font>
        <b/>
        <i val="0"/>
        <color rgb="FFFF0000"/>
      </font>
    </dxf>
    <dxf>
      <font>
        <b/>
        <i val="0"/>
        <color rgb="FFFF0000"/>
      </font>
    </dxf>
    <dxf>
      <font>
        <b/>
        <i val="0"/>
        <color rgb="FF00B050"/>
      </font>
    </dxf>
    <dxf>
      <font>
        <color theme="1"/>
      </font>
    </dxf>
    <dxf>
      <font>
        <b/>
        <i val="0"/>
        <color rgb="FF00B050"/>
      </font>
      <fill>
        <patternFill patternType="none"/>
      </fill>
    </dxf>
    <dxf>
      <font>
        <b/>
        <i val="0"/>
        <color rgb="FFFF0000"/>
      </font>
      <fill>
        <patternFill patternType="none"/>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fmlaLink="Tables!$BF$1" lockText="1" noThreeD="1"/>
</file>

<file path=xl/ctrlProps/ctrlProp10.xml><?xml version="1.0" encoding="utf-8"?>
<formControlPr xmlns="http://schemas.microsoft.com/office/spreadsheetml/2009/9/main" objectType="CheckBox" fmlaLink="Tables!$BG$1" lockText="1" noThreeD="1"/>
</file>

<file path=xl/ctrlProps/ctrlProp11.xml><?xml version="1.0" encoding="utf-8"?>
<formControlPr xmlns="http://schemas.microsoft.com/office/spreadsheetml/2009/9/main" objectType="CheckBox" fmlaLink="Tables!$BG$3" lockText="1" noThreeD="1"/>
</file>

<file path=xl/ctrlProps/ctrlProp12.xml><?xml version="1.0" encoding="utf-8"?>
<formControlPr xmlns="http://schemas.microsoft.com/office/spreadsheetml/2009/9/main" objectType="CheckBox" fmlaLink="Tables!$BG$4" lockText="1" noThreeD="1"/>
</file>

<file path=xl/ctrlProps/ctrlProp13.xml><?xml version="1.0" encoding="utf-8"?>
<formControlPr xmlns="http://schemas.microsoft.com/office/spreadsheetml/2009/9/main" objectType="CheckBox" fmlaLink="Tables!$BG$5" lockText="1" noThreeD="1"/>
</file>

<file path=xl/ctrlProps/ctrlProp14.xml><?xml version="1.0" encoding="utf-8"?>
<formControlPr xmlns="http://schemas.microsoft.com/office/spreadsheetml/2009/9/main" objectType="CheckBox" fmlaLink="Tables!$BG$16" lockText="1" noThreeD="1"/>
</file>

<file path=xl/ctrlProps/ctrlProp15.xml><?xml version="1.0" encoding="utf-8"?>
<formControlPr xmlns="http://schemas.microsoft.com/office/spreadsheetml/2009/9/main" objectType="CheckBox" fmlaLink="Tables!$BG$17" lockText="1" noThreeD="1"/>
</file>

<file path=xl/ctrlProps/ctrlProp16.xml><?xml version="1.0" encoding="utf-8"?>
<formControlPr xmlns="http://schemas.microsoft.com/office/spreadsheetml/2009/9/main" objectType="CheckBox" fmlaLink="Tables!$BG$13"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fmlaLink="Tables!$BG$18" lockText="1" noThreeD="1"/>
</file>

<file path=xl/ctrlProps/ctrlProp19.xml><?xml version="1.0" encoding="utf-8"?>
<formControlPr xmlns="http://schemas.microsoft.com/office/spreadsheetml/2009/9/main" objectType="CheckBox" fmlaLink="Tables!$BG$15" lockText="1" noThreeD="1"/>
</file>

<file path=xl/ctrlProps/ctrlProp2.xml><?xml version="1.0" encoding="utf-8"?>
<formControlPr xmlns="http://schemas.microsoft.com/office/spreadsheetml/2009/9/main" objectType="CheckBox" fmlaLink="Tables!$BF$70" lockText="1" noThreeD="1"/>
</file>

<file path=xl/ctrlProps/ctrlProp20.xml><?xml version="1.0" encoding="utf-8"?>
<formControlPr xmlns="http://schemas.microsoft.com/office/spreadsheetml/2009/9/main" objectType="CheckBox" fmlaLink="Tables!$BG$9" lockText="1" noThreeD="1"/>
</file>

<file path=xl/ctrlProps/ctrlProp21.xml><?xml version="1.0" encoding="utf-8"?>
<formControlPr xmlns="http://schemas.microsoft.com/office/spreadsheetml/2009/9/main" objectType="CheckBox" fmlaLink="Tables!$BG$10" lockText="1" noThreeD="1"/>
</file>

<file path=xl/ctrlProps/ctrlProp22.xml><?xml version="1.0" encoding="utf-8"?>
<formControlPr xmlns="http://schemas.microsoft.com/office/spreadsheetml/2009/9/main" objectType="CheckBox" fmlaLink="Tables!$BG$11" lockText="1" noThreeD="1"/>
</file>

<file path=xl/ctrlProps/ctrlProp23.xml><?xml version="1.0" encoding="utf-8"?>
<formControlPr xmlns="http://schemas.microsoft.com/office/spreadsheetml/2009/9/main" objectType="CheckBox" fmlaLink="Tables!$BG$8" lockText="1" noThreeD="1"/>
</file>

<file path=xl/ctrlProps/ctrlProp24.xml><?xml version="1.0" encoding="utf-8"?>
<formControlPr xmlns="http://schemas.microsoft.com/office/spreadsheetml/2009/9/main" objectType="CheckBox" fmlaLink="Tables!$BG$23" lockText="1" noThreeD="1"/>
</file>

<file path=xl/ctrlProps/ctrlProp25.xml><?xml version="1.0" encoding="utf-8"?>
<formControlPr xmlns="http://schemas.microsoft.com/office/spreadsheetml/2009/9/main" objectType="CheckBox" fmlaLink="Tables!$BG$24" lockText="1" noThreeD="1"/>
</file>

<file path=xl/ctrlProps/ctrlProp26.xml><?xml version="1.0" encoding="utf-8"?>
<formControlPr xmlns="http://schemas.microsoft.com/office/spreadsheetml/2009/9/main" objectType="CheckBox" fmlaLink="Tables!$BG$22" lockText="1" noThreeD="1"/>
</file>

<file path=xl/ctrlProps/ctrlProp27.xml><?xml version="1.0" encoding="utf-8"?>
<formControlPr xmlns="http://schemas.microsoft.com/office/spreadsheetml/2009/9/main" objectType="CheckBox" fmlaLink="Tables!$BG$30" lockText="1" noThreeD="1"/>
</file>

<file path=xl/ctrlProps/ctrlProp28.xml><?xml version="1.0" encoding="utf-8"?>
<formControlPr xmlns="http://schemas.microsoft.com/office/spreadsheetml/2009/9/main" objectType="CheckBox" fmlaLink="Tables!$BG$31" lockText="1" noThreeD="1"/>
</file>

<file path=xl/ctrlProps/ctrlProp29.xml><?xml version="1.0" encoding="utf-8"?>
<formControlPr xmlns="http://schemas.microsoft.com/office/spreadsheetml/2009/9/main" objectType="CheckBox" fmlaLink="Tables!$BG$32" lockText="1" noThreeD="1"/>
</file>

<file path=xl/ctrlProps/ctrlProp3.xml><?xml version="1.0" encoding="utf-8"?>
<formControlPr xmlns="http://schemas.microsoft.com/office/spreadsheetml/2009/9/main" objectType="CheckBox" fmlaLink="Tables!$BF$71" lockText="1" noThreeD="1"/>
</file>

<file path=xl/ctrlProps/ctrlProp30.xml><?xml version="1.0" encoding="utf-8"?>
<formControlPr xmlns="http://schemas.microsoft.com/office/spreadsheetml/2009/9/main" objectType="CheckBox" fmlaLink="Tables!$BG$33" lockText="1" noThreeD="1"/>
</file>

<file path=xl/ctrlProps/ctrlProp31.xml><?xml version="1.0" encoding="utf-8"?>
<formControlPr xmlns="http://schemas.microsoft.com/office/spreadsheetml/2009/9/main" objectType="CheckBox" fmlaLink="Tables!$BG$34" lockText="1" noThreeD="1"/>
</file>

<file path=xl/ctrlProps/ctrlProp32.xml><?xml version="1.0" encoding="utf-8"?>
<formControlPr xmlns="http://schemas.microsoft.com/office/spreadsheetml/2009/9/main" objectType="CheckBox" fmlaLink="Tables!$BG$35" lockText="1" noThreeD="1"/>
</file>

<file path=xl/ctrlProps/ctrlProp33.xml><?xml version="1.0" encoding="utf-8"?>
<formControlPr xmlns="http://schemas.microsoft.com/office/spreadsheetml/2009/9/main" objectType="CheckBox" fmlaLink="Tables!$BG$36" lockText="1" noThreeD="1"/>
</file>

<file path=xl/ctrlProps/ctrlProp34.xml><?xml version="1.0" encoding="utf-8"?>
<formControlPr xmlns="http://schemas.microsoft.com/office/spreadsheetml/2009/9/main" objectType="CheckBox" fmlaLink="Tables!$BG$37" lockText="1" noThreeD="1"/>
</file>

<file path=xl/ctrlProps/ctrlProp35.xml><?xml version="1.0" encoding="utf-8"?>
<formControlPr xmlns="http://schemas.microsoft.com/office/spreadsheetml/2009/9/main" objectType="CheckBox" fmlaLink="Tables!$BG$38" lockText="1" noThreeD="1"/>
</file>

<file path=xl/ctrlProps/ctrlProp36.xml><?xml version="1.0" encoding="utf-8"?>
<formControlPr xmlns="http://schemas.microsoft.com/office/spreadsheetml/2009/9/main" objectType="CheckBox" fmlaLink="Tables!$BG$39" lockText="1" noThreeD="1"/>
</file>

<file path=xl/ctrlProps/ctrlProp37.xml><?xml version="1.0" encoding="utf-8"?>
<formControlPr xmlns="http://schemas.microsoft.com/office/spreadsheetml/2009/9/main" objectType="CheckBox" fmlaLink="Tables!$BG$41" lockText="1" noThreeD="1"/>
</file>

<file path=xl/ctrlProps/ctrlProp38.xml><?xml version="1.0" encoding="utf-8"?>
<formControlPr xmlns="http://schemas.microsoft.com/office/spreadsheetml/2009/9/main" objectType="CheckBox" fmlaLink="Tables!$BG$2" lockText="1" noThreeD="1"/>
</file>

<file path=xl/ctrlProps/ctrlProp39.xml><?xml version="1.0" encoding="utf-8"?>
<formControlPr xmlns="http://schemas.microsoft.com/office/spreadsheetml/2009/9/main" objectType="CheckBox" fmlaLink="Tables!$BG$12" lockText="1" noThreeD="1"/>
</file>

<file path=xl/ctrlProps/ctrlProp4.xml><?xml version="1.0" encoding="utf-8"?>
<formControlPr xmlns="http://schemas.microsoft.com/office/spreadsheetml/2009/9/main" objectType="CheckBox" fmlaLink="Tables!$BF$72" lockText="1" noThreeD="1"/>
</file>

<file path=xl/ctrlProps/ctrlProp40.xml><?xml version="1.0" encoding="utf-8"?>
<formControlPr xmlns="http://schemas.microsoft.com/office/spreadsheetml/2009/9/main" objectType="CheckBox" fmlaLink="Tables!$BG$53" lockText="1" noThreeD="1"/>
</file>

<file path=xl/ctrlProps/ctrlProp41.xml><?xml version="1.0" encoding="utf-8"?>
<formControlPr xmlns="http://schemas.microsoft.com/office/spreadsheetml/2009/9/main" objectType="CheckBox" fmlaLink="Tables!$BG$60" lockText="1" noThreeD="1"/>
</file>

<file path=xl/ctrlProps/ctrlProp42.xml><?xml version="1.0" encoding="utf-8"?>
<formControlPr xmlns="http://schemas.microsoft.com/office/spreadsheetml/2009/9/main" objectType="CheckBox" fmlaLink="Tables!$BG$59" lockText="1" noThreeD="1"/>
</file>

<file path=xl/ctrlProps/ctrlProp43.xml><?xml version="1.0" encoding="utf-8"?>
<formControlPr xmlns="http://schemas.microsoft.com/office/spreadsheetml/2009/9/main" objectType="CheckBox" fmlaLink="Tables!$BG$64" lockText="1" noThreeD="1"/>
</file>

<file path=xl/ctrlProps/ctrlProp44.xml><?xml version="1.0" encoding="utf-8"?>
<formControlPr xmlns="http://schemas.microsoft.com/office/spreadsheetml/2009/9/main" objectType="CheckBox" fmlaLink="Tables!$BG$65" lockText="1" noThreeD="1"/>
</file>

<file path=xl/ctrlProps/ctrlProp45.xml><?xml version="1.0" encoding="utf-8"?>
<formControlPr xmlns="http://schemas.microsoft.com/office/spreadsheetml/2009/9/main" objectType="CheckBox" fmlaLink="Tables!$BG$66" lockText="1" noThreeD="1"/>
</file>

<file path=xl/ctrlProps/ctrlProp46.xml><?xml version="1.0" encoding="utf-8"?>
<formControlPr xmlns="http://schemas.microsoft.com/office/spreadsheetml/2009/9/main" objectType="CheckBox" fmlaLink="Tables!$BG$63" lockText="1" noThreeD="1"/>
</file>

<file path=xl/ctrlProps/ctrlProp47.xml><?xml version="1.0" encoding="utf-8"?>
<formControlPr xmlns="http://schemas.microsoft.com/office/spreadsheetml/2009/9/main" objectType="CheckBox" fmlaLink="Tables!$BG$55" lockText="1" noThreeD="1"/>
</file>

<file path=xl/ctrlProps/ctrlProp48.xml><?xml version="1.0" encoding="utf-8"?>
<formControlPr xmlns="http://schemas.microsoft.com/office/spreadsheetml/2009/9/main" objectType="CheckBox" fmlaLink="Tables!$BG$56" lockText="1" noThreeD="1"/>
</file>

<file path=xl/ctrlProps/ctrlProp49.xml><?xml version="1.0" encoding="utf-8"?>
<formControlPr xmlns="http://schemas.microsoft.com/office/spreadsheetml/2009/9/main" objectType="CheckBox" fmlaLink="Tables!$BG$62" lockText="1" noThreeD="1"/>
</file>

<file path=xl/ctrlProps/ctrlProp5.xml><?xml version="1.0" encoding="utf-8"?>
<formControlPr xmlns="http://schemas.microsoft.com/office/spreadsheetml/2009/9/main" objectType="CheckBox" fmlaLink="Tables!$BF$73" lockText="1" noThreeD="1"/>
</file>

<file path=xl/ctrlProps/ctrlProp50.xml><?xml version="1.0" encoding="utf-8"?>
<formControlPr xmlns="http://schemas.microsoft.com/office/spreadsheetml/2009/9/main" objectType="CheckBox" fmlaLink="Tables!$BG$43" lockText="1" noThreeD="1"/>
</file>

<file path=xl/ctrlProps/ctrlProp51.xml><?xml version="1.0" encoding="utf-8"?>
<formControlPr xmlns="http://schemas.microsoft.com/office/spreadsheetml/2009/9/main" objectType="CheckBox" fmlaLink="Tables!$BG$44" lockText="1" noThreeD="1"/>
</file>

<file path=xl/ctrlProps/ctrlProp52.xml><?xml version="1.0" encoding="utf-8"?>
<formControlPr xmlns="http://schemas.microsoft.com/office/spreadsheetml/2009/9/main" objectType="CheckBox" fmlaLink="Tables!$BG$48" lockText="1" noThreeD="1"/>
</file>

<file path=xl/ctrlProps/ctrlProp53.xml><?xml version="1.0" encoding="utf-8"?>
<formControlPr xmlns="http://schemas.microsoft.com/office/spreadsheetml/2009/9/main" objectType="CheckBox" fmlaLink="Tables!$BG$47" lockText="1" noThreeD="1"/>
</file>

<file path=xl/ctrlProps/ctrlProp54.xml><?xml version="1.0" encoding="utf-8"?>
<formControlPr xmlns="http://schemas.microsoft.com/office/spreadsheetml/2009/9/main" objectType="CheckBox" fmlaLink="Tables!$BG$46" lockText="1" noThreeD="1"/>
</file>

<file path=xl/ctrlProps/ctrlProp55.xml><?xml version="1.0" encoding="utf-8"?>
<formControlPr xmlns="http://schemas.microsoft.com/office/spreadsheetml/2009/9/main" objectType="CheckBox" fmlaLink="Tables!$BG$26" lockText="1" noThreeD="1"/>
</file>

<file path=xl/ctrlProps/ctrlProp56.xml><?xml version="1.0" encoding="utf-8"?>
<formControlPr xmlns="http://schemas.microsoft.com/office/spreadsheetml/2009/9/main" objectType="CheckBox" fmlaLink="Tables!$BG$27" lockText="1" noThreeD="1"/>
</file>

<file path=xl/ctrlProps/ctrlProp57.xml><?xml version="1.0" encoding="utf-8"?>
<formControlPr xmlns="http://schemas.microsoft.com/office/spreadsheetml/2009/9/main" objectType="CheckBox" fmlaLink="Tables!$BG$28" lockText="1" noThreeD="1"/>
</file>

<file path=xl/ctrlProps/ctrlProp58.xml><?xml version="1.0" encoding="utf-8"?>
<formControlPr xmlns="http://schemas.microsoft.com/office/spreadsheetml/2009/9/main" objectType="CheckBox" fmlaLink="Tables!$BG$29" lockText="1" noThreeD="1"/>
</file>

<file path=xl/ctrlProps/ctrlProp59.xml><?xml version="1.0" encoding="utf-8"?>
<formControlPr xmlns="http://schemas.microsoft.com/office/spreadsheetml/2009/9/main" objectType="CheckBox" fmlaLink="Tables!$BG$19" lockText="1" noThreeD="1"/>
</file>

<file path=xl/ctrlProps/ctrlProp6.xml><?xml version="1.0" encoding="utf-8"?>
<formControlPr xmlns="http://schemas.microsoft.com/office/spreadsheetml/2009/9/main" objectType="CheckBox" fmlaLink="Tables!$BF$74" lockText="1" noThreeD="1"/>
</file>

<file path=xl/ctrlProps/ctrlProp60.xml><?xml version="1.0" encoding="utf-8"?>
<formControlPr xmlns="http://schemas.microsoft.com/office/spreadsheetml/2009/9/main" objectType="CheckBox" fmlaLink="Tables!$BG$20" lockText="1" noThreeD="1"/>
</file>

<file path=xl/ctrlProps/ctrlProp61.xml><?xml version="1.0" encoding="utf-8"?>
<formControlPr xmlns="http://schemas.microsoft.com/office/spreadsheetml/2009/9/main" objectType="CheckBox" fmlaLink="Tables!$BG$21"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fmlaLink="Tables!$BG$14" lockText="1" noThreeD="1"/>
</file>

<file path=xl/ctrlProps/ctrlProp64.xml><?xml version="1.0" encoding="utf-8"?>
<formControlPr xmlns="http://schemas.microsoft.com/office/spreadsheetml/2009/9/main" objectType="CheckBox" fmlaLink="Tables!$BG$67" lockText="1" noThreeD="1"/>
</file>

<file path=xl/ctrlProps/ctrlProp65.xml><?xml version="1.0" encoding="utf-8"?>
<formControlPr xmlns="http://schemas.microsoft.com/office/spreadsheetml/2009/9/main" objectType="CheckBox" fmlaLink="Tables!$BG$58" lockText="1" noThreeD="1"/>
</file>

<file path=xl/ctrlProps/ctrlProp66.xml><?xml version="1.0" encoding="utf-8"?>
<formControlPr xmlns="http://schemas.microsoft.com/office/spreadsheetml/2009/9/main" objectType="CheckBox" fmlaLink="Tables!$BG$52" lockText="1" noThreeD="1"/>
</file>

<file path=xl/ctrlProps/ctrlProp67.xml><?xml version="1.0" encoding="utf-8"?>
<formControlPr xmlns="http://schemas.microsoft.com/office/spreadsheetml/2009/9/main" objectType="CheckBox" fmlaLink="Tables!$BG$7" lockText="1" noThreeD="1"/>
</file>

<file path=xl/ctrlProps/ctrlProp68.xml><?xml version="1.0" encoding="utf-8"?>
<formControlPr xmlns="http://schemas.microsoft.com/office/spreadsheetml/2009/9/main" objectType="CheckBox" fmlaLink="Tables!$BG$6" lockText="1" noThreeD="1"/>
</file>

<file path=xl/ctrlProps/ctrlProp69.xml><?xml version="1.0" encoding="utf-8"?>
<formControlPr xmlns="http://schemas.microsoft.com/office/spreadsheetml/2009/9/main" objectType="CheckBox" fmlaLink="Tables!$BG$54" lockText="1" noThreeD="1"/>
</file>

<file path=xl/ctrlProps/ctrlProp7.xml><?xml version="1.0" encoding="utf-8"?>
<formControlPr xmlns="http://schemas.microsoft.com/office/spreadsheetml/2009/9/main" objectType="CheckBox" fmlaLink="Tables!$BF$75" lockText="1" noThreeD="1"/>
</file>

<file path=xl/ctrlProps/ctrlProp70.xml><?xml version="1.0" encoding="utf-8"?>
<formControlPr xmlns="http://schemas.microsoft.com/office/spreadsheetml/2009/9/main" objectType="CheckBox" fmlaLink="Tables!$BG$61" lockText="1" noThreeD="1"/>
</file>

<file path=xl/ctrlProps/ctrlProp71.xml><?xml version="1.0" encoding="utf-8"?>
<formControlPr xmlns="http://schemas.microsoft.com/office/spreadsheetml/2009/9/main" objectType="CheckBox" fmlaLink="Tables!$BG$45" lockText="1" noThreeD="1"/>
</file>

<file path=xl/ctrlProps/ctrlProp72.xml><?xml version="1.0" encoding="utf-8"?>
<formControlPr xmlns="http://schemas.microsoft.com/office/spreadsheetml/2009/9/main" objectType="CheckBox" fmlaLink="Tables!$BG$49" lockText="1" noThreeD="1"/>
</file>

<file path=xl/ctrlProps/ctrlProp73.xml><?xml version="1.0" encoding="utf-8"?>
<formControlPr xmlns="http://schemas.microsoft.com/office/spreadsheetml/2009/9/main" objectType="CheckBox" fmlaLink="Tables!$BG$42" lockText="1" noThreeD="1"/>
</file>

<file path=xl/ctrlProps/ctrlProp74.xml><?xml version="1.0" encoding="utf-8"?>
<formControlPr xmlns="http://schemas.microsoft.com/office/spreadsheetml/2009/9/main" objectType="CheckBox" fmlaLink="Tables!$BG$25" lockText="1" noThreeD="1"/>
</file>

<file path=xl/ctrlProps/ctrlProp75.xml><?xml version="1.0" encoding="utf-8"?>
<formControlPr xmlns="http://schemas.microsoft.com/office/spreadsheetml/2009/9/main" objectType="CheckBox" fmlaLink="Tables!$BG$51" lockText="1" noThreeD="1"/>
</file>

<file path=xl/ctrlProps/ctrlProp76.xml><?xml version="1.0" encoding="utf-8"?>
<formControlPr xmlns="http://schemas.microsoft.com/office/spreadsheetml/2009/9/main" objectType="CheckBox" fmlaLink="Tables!$BG$78" lockText="1" noThreeD="1"/>
</file>

<file path=xl/ctrlProps/ctrlProp77.xml><?xml version="1.0" encoding="utf-8"?>
<formControlPr xmlns="http://schemas.microsoft.com/office/spreadsheetml/2009/9/main" objectType="CheckBox" fmlaLink="Tables!$BG$79" lockText="1" noThreeD="1"/>
</file>

<file path=xl/ctrlProps/ctrlProp78.xml><?xml version="1.0" encoding="utf-8"?>
<formControlPr xmlns="http://schemas.microsoft.com/office/spreadsheetml/2009/9/main" objectType="CheckBox" fmlaLink="Tables!$BG$80" lockText="1" noThreeD="1"/>
</file>

<file path=xl/ctrlProps/ctrlProp79.xml><?xml version="1.0" encoding="utf-8"?>
<formControlPr xmlns="http://schemas.microsoft.com/office/spreadsheetml/2009/9/main" objectType="CheckBox" fmlaLink="Tables!$BG$50" lockText="1" noThreeD="1"/>
</file>

<file path=xl/ctrlProps/ctrlProp8.xml><?xml version="1.0" encoding="utf-8"?>
<formControlPr xmlns="http://schemas.microsoft.com/office/spreadsheetml/2009/9/main" objectType="CheckBox" fmlaLink="Tables!$BF$76" lockText="1" noThreeD="1"/>
</file>

<file path=xl/ctrlProps/ctrlProp9.xml><?xml version="1.0" encoding="utf-8"?>
<formControlPr xmlns="http://schemas.microsoft.com/office/spreadsheetml/2009/9/main" objectType="CheckBox" fmlaLink="Tables!$BF$77"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Signature Picture'!A1"/></Relationships>
</file>

<file path=xl/drawings/drawing1.xml><?xml version="1.0" encoding="utf-8"?>
<xdr:wsDr xmlns:xdr="http://schemas.openxmlformats.org/drawingml/2006/spreadsheetDrawing" xmlns:a="http://schemas.openxmlformats.org/drawingml/2006/main">
  <xdr:twoCellAnchor>
    <xdr:from>
      <xdr:col>3</xdr:col>
      <xdr:colOff>228600</xdr:colOff>
      <xdr:row>6</xdr:row>
      <xdr:rowOff>137160</xdr:rowOff>
    </xdr:from>
    <xdr:to>
      <xdr:col>11</xdr:col>
      <xdr:colOff>281940</xdr:colOff>
      <xdr:row>11</xdr:row>
      <xdr:rowOff>137160</xdr:rowOff>
    </xdr:to>
    <xdr:sp macro="" textlink="">
      <xdr:nvSpPr>
        <xdr:cNvPr id="3" name="Text Box 4">
          <a:extLst>
            <a:ext uri="{FF2B5EF4-FFF2-40B4-BE49-F238E27FC236}">
              <a16:creationId xmlns:a16="http://schemas.microsoft.com/office/drawing/2014/main" id="{00000000-0008-0000-0000-000003000000}"/>
            </a:ext>
          </a:extLst>
        </xdr:cNvPr>
        <xdr:cNvSpPr txBox="1">
          <a:spLocks noChangeArrowheads="1"/>
        </xdr:cNvSpPr>
      </xdr:nvSpPr>
      <xdr:spPr bwMode="auto">
        <a:xfrm>
          <a:off x="2000250" y="1219200"/>
          <a:ext cx="56007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91440" rIns="91440" bIns="91440" anchor="t" upright="1"/>
        <a:lstStyle/>
        <a:p>
          <a:pPr algn="l" rtl="0">
            <a:lnSpc>
              <a:spcPts val="1900"/>
            </a:lnSpc>
            <a:defRPr sz="1000">
              <a:latin typeface="Calibri"/>
              <a:ea typeface="Calibri"/>
            </a:defRPr>
          </a:pPr>
          <a:r>
            <a:rPr lang="en-IE" sz="2200" b="1" i="0" u="none" baseline="0">
              <a:solidFill>
                <a:srgbClr val="FFFFFF"/>
              </a:solidFill>
              <a:latin typeface="Calibri"/>
              <a:ea typeface="Calibri"/>
              <a:cs typeface="Arial"/>
            </a:rPr>
            <a:t>Skills Development Plan</a:t>
          </a:r>
          <a:r>
            <a:rPr lang="en-IE" sz="1400" b="1" i="0" u="none" baseline="0">
              <a:solidFill>
                <a:srgbClr val="FFFFFF"/>
              </a:solidFill>
              <a:latin typeface="Calibri"/>
              <a:ea typeface="Calibri"/>
              <a:cs typeface="Arial"/>
            </a:rPr>
            <a:t> </a:t>
          </a:r>
        </a:p>
        <a:p>
          <a:pPr algn="l" rtl="0">
            <a:lnSpc>
              <a:spcPts val="1300"/>
            </a:lnSpc>
            <a:defRPr sz="1000">
              <a:latin typeface="Calibri"/>
              <a:ea typeface="Calibri"/>
            </a:defRPr>
          </a:pPr>
          <a:r>
            <a:rPr lang="en-IE" sz="1400" b="0" i="0" u="none" baseline="0">
              <a:solidFill>
                <a:srgbClr val="A6A6A6"/>
              </a:solidFill>
              <a:latin typeface="Calibri"/>
              <a:ea typeface="Calibri"/>
              <a:cs typeface="Arial"/>
            </a:rPr>
            <a:t>APPLICATION FORM</a:t>
          </a:r>
        </a:p>
        <a:p>
          <a:pPr algn="l" rtl="0"/>
          <a:endParaRPr lang="en-IE" sz="1300" b="0" i="0" u="none" baseline="0">
            <a:solidFill>
              <a:srgbClr val="FFFFFF"/>
            </a:solidFill>
            <a:latin typeface="Times New Roman"/>
            <a:cs typeface="Times New Roman"/>
          </a:endParaRPr>
        </a:p>
        <a:p>
          <a:pPr algn="l" rtl="0"/>
          <a:endParaRPr lang="en-IE" sz="1100" b="0" i="0" u="none" baseline="0">
            <a:solidFill>
              <a:srgbClr val="FFFFFF"/>
            </a:solidFill>
            <a:latin typeface="Times New Roman"/>
            <a:cs typeface="Times New Roman"/>
          </a:endParaRPr>
        </a:p>
        <a:p>
          <a:pPr algn="l" rtl="0"/>
          <a:endParaRPr lang="en-IE" sz="1100" b="0" i="0" u="none" baseline="0">
            <a:solidFill>
              <a:srgbClr val="FFFFFF"/>
            </a:solidFill>
            <a:latin typeface="Times New Roman"/>
            <a:cs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3</xdr:col>
          <xdr:colOff>571500</xdr:colOff>
          <xdr:row>14</xdr:row>
          <xdr:rowOff>190500</xdr:rowOff>
        </xdr:from>
        <xdr:to>
          <xdr:col>7</xdr:col>
          <xdr:colOff>30480</xdr:colOff>
          <xdr:row>14</xdr:row>
          <xdr:rowOff>388620</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0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27432" rIns="0" bIns="27432" anchor="ctr" upright="1"/>
            <a:lstStyle/>
            <a:p>
              <a:pPr algn="l" rtl="0">
                <a:defRPr sz="1000"/>
              </a:pPr>
              <a:r>
                <a:rPr lang="en-GB" sz="800" b="0" i="0" u="none" strike="noStrike" baseline="0">
                  <a:solidFill>
                    <a:srgbClr val="000000"/>
                  </a:solidFill>
                  <a:latin typeface="Segoe UI"/>
                  <a:cs typeface="Segoe UI"/>
                </a:rPr>
                <a:t>Tick to consent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220980</xdr:colOff>
          <xdr:row>20</xdr:row>
          <xdr:rowOff>7620</xdr:rowOff>
        </xdr:from>
        <xdr:to>
          <xdr:col>9</xdr:col>
          <xdr:colOff>883920</xdr:colOff>
          <xdr:row>21</xdr:row>
          <xdr:rowOff>22860</xdr:rowOff>
        </xdr:to>
        <xdr:sp macro="" textlink="">
          <xdr:nvSpPr>
            <xdr:cNvPr id="6148" name="Check Box 4" hidden="1">
              <a:extLst>
                <a:ext uri="{63B3BB69-23CF-44E3-9099-C40C66FF867C}">
                  <a14:compatExt spid="_x0000_s6148"/>
                </a:ext>
                <a:ext uri="{FF2B5EF4-FFF2-40B4-BE49-F238E27FC236}">
                  <a16:creationId xmlns:a16="http://schemas.microsoft.com/office/drawing/2014/main" id="{00000000-0008-0000-00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27432" tIns="27432" rIns="0" bIns="27432" anchor="ctr" upright="1"/>
            <a:lstStyle/>
            <a:p>
              <a:pPr algn="l" rtl="0">
                <a:defRPr sz="1000"/>
              </a:pPr>
              <a:r>
                <a:rPr lang="en-GB" sz="800" b="0" i="0" u="none" strike="noStrike" baseline="0">
                  <a:solidFill>
                    <a:srgbClr val="000000"/>
                  </a:solidFill>
                  <a:latin typeface="Segoe UI"/>
                  <a:cs typeface="Segoe UI"/>
                </a:rPr>
                <a:t>Tick to consent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220980</xdr:colOff>
          <xdr:row>21</xdr:row>
          <xdr:rowOff>7620</xdr:rowOff>
        </xdr:from>
        <xdr:to>
          <xdr:col>9</xdr:col>
          <xdr:colOff>883920</xdr:colOff>
          <xdr:row>22</xdr:row>
          <xdr:rowOff>7620</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00000000-0008-0000-00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GB"/>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220980</xdr:colOff>
          <xdr:row>23</xdr:row>
          <xdr:rowOff>152400</xdr:rowOff>
        </xdr:from>
        <xdr:to>
          <xdr:col>9</xdr:col>
          <xdr:colOff>883920</xdr:colOff>
          <xdr:row>24</xdr:row>
          <xdr:rowOff>167640</xdr:rowOff>
        </xdr:to>
        <xdr:sp macro="" textlink="">
          <xdr:nvSpPr>
            <xdr:cNvPr id="6150" name="Check Box 6" hidden="1">
              <a:extLst>
                <a:ext uri="{63B3BB69-23CF-44E3-9099-C40C66FF867C}">
                  <a14:compatExt spid="_x0000_s6150"/>
                </a:ext>
                <a:ext uri="{FF2B5EF4-FFF2-40B4-BE49-F238E27FC236}">
                  <a16:creationId xmlns:a16="http://schemas.microsoft.com/office/drawing/2014/main" id="{00000000-0008-0000-0000-00000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GB"/>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220980</xdr:colOff>
          <xdr:row>24</xdr:row>
          <xdr:rowOff>167640</xdr:rowOff>
        </xdr:from>
        <xdr:to>
          <xdr:col>9</xdr:col>
          <xdr:colOff>883920</xdr:colOff>
          <xdr:row>26</xdr:row>
          <xdr:rowOff>0</xdr:rowOff>
        </xdr:to>
        <xdr:sp macro="" textlink="">
          <xdr:nvSpPr>
            <xdr:cNvPr id="6151" name="Check Box 7" hidden="1">
              <a:extLst>
                <a:ext uri="{63B3BB69-23CF-44E3-9099-C40C66FF867C}">
                  <a14:compatExt spid="_x0000_s6151"/>
                </a:ext>
                <a:ext uri="{FF2B5EF4-FFF2-40B4-BE49-F238E27FC236}">
                  <a16:creationId xmlns:a16="http://schemas.microsoft.com/office/drawing/2014/main" id="{00000000-0008-0000-00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GB"/>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220980</xdr:colOff>
          <xdr:row>26</xdr:row>
          <xdr:rowOff>0</xdr:rowOff>
        </xdr:from>
        <xdr:to>
          <xdr:col>9</xdr:col>
          <xdr:colOff>883920</xdr:colOff>
          <xdr:row>27</xdr:row>
          <xdr:rowOff>7620</xdr:rowOff>
        </xdr:to>
        <xdr:sp macro="" textlink="">
          <xdr:nvSpPr>
            <xdr:cNvPr id="6152" name="Check Box 8" hidden="1">
              <a:extLst>
                <a:ext uri="{63B3BB69-23CF-44E3-9099-C40C66FF867C}">
                  <a14:compatExt spid="_x0000_s6152"/>
                </a:ext>
                <a:ext uri="{FF2B5EF4-FFF2-40B4-BE49-F238E27FC236}">
                  <a16:creationId xmlns:a16="http://schemas.microsoft.com/office/drawing/2014/main" id="{00000000-0008-0000-00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GB"/>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220980</xdr:colOff>
          <xdr:row>27</xdr:row>
          <xdr:rowOff>0</xdr:rowOff>
        </xdr:from>
        <xdr:to>
          <xdr:col>9</xdr:col>
          <xdr:colOff>883920</xdr:colOff>
          <xdr:row>28</xdr:row>
          <xdr:rowOff>15240</xdr:rowOff>
        </xdr:to>
        <xdr:sp macro="" textlink="">
          <xdr:nvSpPr>
            <xdr:cNvPr id="6153" name="Check Box 9" hidden="1">
              <a:extLst>
                <a:ext uri="{63B3BB69-23CF-44E3-9099-C40C66FF867C}">
                  <a14:compatExt spid="_x0000_s6153"/>
                </a:ext>
                <a:ext uri="{FF2B5EF4-FFF2-40B4-BE49-F238E27FC236}">
                  <a16:creationId xmlns:a16="http://schemas.microsoft.com/office/drawing/2014/main" id="{00000000-0008-0000-0000-00000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GB"/>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220980</xdr:colOff>
          <xdr:row>27</xdr:row>
          <xdr:rowOff>167640</xdr:rowOff>
        </xdr:from>
        <xdr:to>
          <xdr:col>9</xdr:col>
          <xdr:colOff>883920</xdr:colOff>
          <xdr:row>29</xdr:row>
          <xdr:rowOff>0</xdr:rowOff>
        </xdr:to>
        <xdr:sp macro="" textlink="">
          <xdr:nvSpPr>
            <xdr:cNvPr id="6154" name="Check Box 10" hidden="1">
              <a:extLst>
                <a:ext uri="{63B3BB69-23CF-44E3-9099-C40C66FF867C}">
                  <a14:compatExt spid="_x0000_s6154"/>
                </a:ext>
                <a:ext uri="{FF2B5EF4-FFF2-40B4-BE49-F238E27FC236}">
                  <a16:creationId xmlns:a16="http://schemas.microsoft.com/office/drawing/2014/main" id="{00000000-0008-0000-00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GB"/>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220980</xdr:colOff>
          <xdr:row>28</xdr:row>
          <xdr:rowOff>152400</xdr:rowOff>
        </xdr:from>
        <xdr:to>
          <xdr:col>9</xdr:col>
          <xdr:colOff>883920</xdr:colOff>
          <xdr:row>29</xdr:row>
          <xdr:rowOff>160020</xdr:rowOff>
        </xdr:to>
        <xdr:sp macro="" textlink="">
          <xdr:nvSpPr>
            <xdr:cNvPr id="6155" name="Check Box 11" hidden="1">
              <a:extLst>
                <a:ext uri="{63B3BB69-23CF-44E3-9099-C40C66FF867C}">
                  <a14:compatExt spid="_x0000_s6155"/>
                </a:ext>
                <a:ext uri="{FF2B5EF4-FFF2-40B4-BE49-F238E27FC236}">
                  <a16:creationId xmlns:a16="http://schemas.microsoft.com/office/drawing/2014/main" id="{00000000-0008-0000-0000-00000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GB"/>
            </a:p>
          </xdr:txBody>
        </xdr:sp>
        <xdr:clientData/>
      </xdr:twoCellAnchor>
    </mc:Choice>
    <mc:Fallback/>
  </mc:AlternateContent>
  <xdr:twoCellAnchor>
    <xdr:from>
      <xdr:col>0</xdr:col>
      <xdr:colOff>56029</xdr:colOff>
      <xdr:row>34</xdr:row>
      <xdr:rowOff>95250</xdr:rowOff>
    </xdr:from>
    <xdr:to>
      <xdr:col>4</xdr:col>
      <xdr:colOff>565355</xdr:colOff>
      <xdr:row>35</xdr:row>
      <xdr:rowOff>245806</xdr:rowOff>
    </xdr:to>
    <xdr:sp macro="" textlink="">
      <xdr:nvSpPr>
        <xdr:cNvPr id="4" name="Rectangle 3">
          <a:hlinkClick xmlns:r="http://schemas.openxmlformats.org/officeDocument/2006/relationships" r:id="rId1"/>
          <a:extLst>
            <a:ext uri="{FF2B5EF4-FFF2-40B4-BE49-F238E27FC236}">
              <a16:creationId xmlns:a16="http://schemas.microsoft.com/office/drawing/2014/main" id="{00000000-0008-0000-0000-000004000000}"/>
            </a:ext>
          </a:extLst>
        </xdr:cNvPr>
        <xdr:cNvSpPr/>
      </xdr:nvSpPr>
      <xdr:spPr>
        <a:xfrm>
          <a:off x="57150" y="8553450"/>
          <a:ext cx="2867025" cy="647700"/>
        </a:xfrm>
        <a:prstGeom prst="rect">
          <a:avLst/>
        </a:prstGeom>
        <a:solidFill>
          <a:schemeClr val="accent2"/>
        </a:solidFill>
      </xdr:spPr>
      <xdr:style>
        <a:lnRef idx="2">
          <a:schemeClr val="accent1">
            <a:shade val="15000"/>
          </a:schemeClr>
        </a:lnRef>
        <a:fillRef idx="1">
          <a:schemeClr val="accent1"/>
        </a:fillRef>
        <a:effectRef idx="0">
          <a:schemeClr val="accent1"/>
        </a:effectRef>
        <a:fontRef idx="minor">
          <a:schemeClr val="bg1"/>
        </a:fontRef>
      </xdr:style>
      <xdr:txBody>
        <a:bodyPr vertOverflow="clip" horzOverflow="clip" rtlCol="0" anchor="ctr"/>
        <a:lstStyle/>
        <a:p>
          <a:pPr algn="ctr"/>
          <a:r>
            <a:rPr lang="en-IE" sz="1200" b="1">
              <a:solidFill>
                <a:schemeClr val="bg1"/>
              </a:solidFill>
            </a:rPr>
            <a:t>Click</a:t>
          </a:r>
          <a:r>
            <a:rPr lang="en-IE" sz="1200" b="1" baseline="0">
              <a:solidFill>
                <a:schemeClr val="bg1"/>
              </a:solidFill>
            </a:rPr>
            <a:t> to sign </a:t>
          </a:r>
          <a:r>
            <a:rPr lang="en-IE" sz="1200" b="1">
              <a:solidFill>
                <a:schemeClr val="bg1"/>
              </a:solidFill>
            </a:rPr>
            <a:t>on Signature Picture Page</a:t>
          </a:r>
        </a:p>
      </xdr:txBody>
    </xdr:sp>
    <xdr:clientData/>
  </xdr:twoCellAnchor>
  <xdr:twoCellAnchor editAs="oneCell">
    <xdr:from>
      <xdr:col>1</xdr:col>
      <xdr:colOff>6351</xdr:colOff>
      <xdr:row>1</xdr:row>
      <xdr:rowOff>133350</xdr:rowOff>
    </xdr:from>
    <xdr:to>
      <xdr:col>4</xdr:col>
      <xdr:colOff>542926</xdr:colOff>
      <xdr:row>4</xdr:row>
      <xdr:rowOff>142189</xdr:rowOff>
    </xdr:to>
    <xdr:pic>
      <xdr:nvPicPr>
        <xdr:cNvPr id="6" name="Picture 5">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2"/>
        <a:stretch>
          <a:fillRect/>
        </a:stretch>
      </xdr:blipFill>
      <xdr:spPr>
        <a:xfrm>
          <a:off x="600075" y="314325"/>
          <a:ext cx="2305050" cy="5524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114300</xdr:colOff>
          <xdr:row>35</xdr:row>
          <xdr:rowOff>160020</xdr:rowOff>
        </xdr:from>
        <xdr:to>
          <xdr:col>6</xdr:col>
          <xdr:colOff>327660</xdr:colOff>
          <xdr:row>37</xdr:row>
          <xdr:rowOff>15240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GB"/>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114300</xdr:colOff>
          <xdr:row>37</xdr:row>
          <xdr:rowOff>160020</xdr:rowOff>
        </xdr:from>
        <xdr:to>
          <xdr:col>6</xdr:col>
          <xdr:colOff>327660</xdr:colOff>
          <xdr:row>39</xdr:row>
          <xdr:rowOff>15240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GB"/>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114300</xdr:colOff>
          <xdr:row>38</xdr:row>
          <xdr:rowOff>175260</xdr:rowOff>
        </xdr:from>
        <xdr:to>
          <xdr:col>6</xdr:col>
          <xdr:colOff>327660</xdr:colOff>
          <xdr:row>40</xdr:row>
          <xdr:rowOff>22860</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1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GB"/>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114300</xdr:colOff>
          <xdr:row>39</xdr:row>
          <xdr:rowOff>182880</xdr:rowOff>
        </xdr:from>
        <xdr:to>
          <xdr:col>6</xdr:col>
          <xdr:colOff>327660</xdr:colOff>
          <xdr:row>41</xdr:row>
          <xdr:rowOff>0</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1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GB"/>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114300</xdr:colOff>
          <xdr:row>47</xdr:row>
          <xdr:rowOff>182880</xdr:rowOff>
        </xdr:from>
        <xdr:to>
          <xdr:col>5</xdr:col>
          <xdr:colOff>327660</xdr:colOff>
          <xdr:row>49</xdr:row>
          <xdr:rowOff>38100</xdr:rowOff>
        </xdr:to>
        <xdr:sp macro="" textlink="">
          <xdr:nvSpPr>
            <xdr:cNvPr id="2057" name="Check Box 9" hidden="1">
              <a:extLst>
                <a:ext uri="{63B3BB69-23CF-44E3-9099-C40C66FF867C}">
                  <a14:compatExt spid="_x0000_s2057"/>
                </a:ext>
                <a:ext uri="{FF2B5EF4-FFF2-40B4-BE49-F238E27FC236}">
                  <a16:creationId xmlns:a16="http://schemas.microsoft.com/office/drawing/2014/main" id="{00000000-0008-0000-01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GB"/>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114300</xdr:colOff>
          <xdr:row>49</xdr:row>
          <xdr:rowOff>0</xdr:rowOff>
        </xdr:from>
        <xdr:to>
          <xdr:col>5</xdr:col>
          <xdr:colOff>327660</xdr:colOff>
          <xdr:row>50</xdr:row>
          <xdr:rowOff>30480</xdr:rowOff>
        </xdr:to>
        <xdr:sp macro="" textlink="">
          <xdr:nvSpPr>
            <xdr:cNvPr id="2059" name="Check Box 11" hidden="1">
              <a:extLst>
                <a:ext uri="{63B3BB69-23CF-44E3-9099-C40C66FF867C}">
                  <a14:compatExt spid="_x0000_s2059"/>
                </a:ext>
                <a:ext uri="{FF2B5EF4-FFF2-40B4-BE49-F238E27FC236}">
                  <a16:creationId xmlns:a16="http://schemas.microsoft.com/office/drawing/2014/main" id="{00000000-0008-0000-01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GB"/>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47</xdr:row>
          <xdr:rowOff>182880</xdr:rowOff>
        </xdr:from>
        <xdr:to>
          <xdr:col>3</xdr:col>
          <xdr:colOff>327660</xdr:colOff>
          <xdr:row>49</xdr:row>
          <xdr:rowOff>38100</xdr:rowOff>
        </xdr:to>
        <xdr:sp macro="" textlink="">
          <xdr:nvSpPr>
            <xdr:cNvPr id="2060" name="Check Box 12" hidden="1">
              <a:extLst>
                <a:ext uri="{63B3BB69-23CF-44E3-9099-C40C66FF867C}">
                  <a14:compatExt spid="_x0000_s2060"/>
                </a:ext>
                <a:ext uri="{FF2B5EF4-FFF2-40B4-BE49-F238E27FC236}">
                  <a16:creationId xmlns:a16="http://schemas.microsoft.com/office/drawing/2014/main" id="{00000000-0008-0000-0100-00000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GB"/>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49</xdr:row>
          <xdr:rowOff>0</xdr:rowOff>
        </xdr:from>
        <xdr:to>
          <xdr:col>4</xdr:col>
          <xdr:colOff>487680</xdr:colOff>
          <xdr:row>50</xdr:row>
          <xdr:rowOff>30480</xdr:rowOff>
        </xdr:to>
        <xdr:sp macro="" textlink="">
          <xdr:nvSpPr>
            <xdr:cNvPr id="2061" name="Check Box 13" hidden="1">
              <a:extLst>
                <a:ext uri="{63B3BB69-23CF-44E3-9099-C40C66FF867C}">
                  <a14:compatExt spid="_x0000_s2061"/>
                </a:ext>
                <a:ext uri="{FF2B5EF4-FFF2-40B4-BE49-F238E27FC236}">
                  <a16:creationId xmlns:a16="http://schemas.microsoft.com/office/drawing/2014/main" id="{00000000-0008-0000-0100-00000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GB"/>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114300</xdr:colOff>
          <xdr:row>49</xdr:row>
          <xdr:rowOff>175260</xdr:rowOff>
        </xdr:from>
        <xdr:to>
          <xdr:col>5</xdr:col>
          <xdr:colOff>327660</xdr:colOff>
          <xdr:row>51</xdr:row>
          <xdr:rowOff>7620</xdr:rowOff>
        </xdr:to>
        <xdr:sp macro="" textlink="">
          <xdr:nvSpPr>
            <xdr:cNvPr id="2063" name="Check Box 15" hidden="1">
              <a:extLst>
                <a:ext uri="{63B3BB69-23CF-44E3-9099-C40C66FF867C}">
                  <a14:compatExt spid="_x0000_s2063"/>
                </a:ext>
                <a:ext uri="{FF2B5EF4-FFF2-40B4-BE49-F238E27FC236}">
                  <a16:creationId xmlns:a16="http://schemas.microsoft.com/office/drawing/2014/main" id="{00000000-0008-0000-0100-00000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GB"/>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121920</xdr:colOff>
          <xdr:row>49</xdr:row>
          <xdr:rowOff>175260</xdr:rowOff>
        </xdr:from>
        <xdr:to>
          <xdr:col>3</xdr:col>
          <xdr:colOff>335280</xdr:colOff>
          <xdr:row>51</xdr:row>
          <xdr:rowOff>7620</xdr:rowOff>
        </xdr:to>
        <xdr:sp macro="" textlink="">
          <xdr:nvSpPr>
            <xdr:cNvPr id="2064" name="Check Box 16" hidden="1">
              <a:extLst>
                <a:ext uri="{63B3BB69-23CF-44E3-9099-C40C66FF867C}">
                  <a14:compatExt spid="_x0000_s2064"/>
                </a:ext>
                <a:ext uri="{FF2B5EF4-FFF2-40B4-BE49-F238E27FC236}">
                  <a16:creationId xmlns:a16="http://schemas.microsoft.com/office/drawing/2014/main" id="{00000000-0008-0000-0100-00001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GB"/>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45</xdr:row>
          <xdr:rowOff>0</xdr:rowOff>
        </xdr:from>
        <xdr:to>
          <xdr:col>3</xdr:col>
          <xdr:colOff>327660</xdr:colOff>
          <xdr:row>46</xdr:row>
          <xdr:rowOff>30480</xdr:rowOff>
        </xdr:to>
        <xdr:sp macro="" textlink="">
          <xdr:nvSpPr>
            <xdr:cNvPr id="2080" name="Check Box 32" hidden="1">
              <a:extLst>
                <a:ext uri="{63B3BB69-23CF-44E3-9099-C40C66FF867C}">
                  <a14:compatExt spid="_x0000_s2080"/>
                </a:ext>
                <a:ext uri="{FF2B5EF4-FFF2-40B4-BE49-F238E27FC236}">
                  <a16:creationId xmlns:a16="http://schemas.microsoft.com/office/drawing/2014/main" id="{00000000-0008-0000-0100-00002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GB"/>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114300</xdr:colOff>
          <xdr:row>43</xdr:row>
          <xdr:rowOff>297180</xdr:rowOff>
        </xdr:from>
        <xdr:to>
          <xdr:col>5</xdr:col>
          <xdr:colOff>327660</xdr:colOff>
          <xdr:row>45</xdr:row>
          <xdr:rowOff>30480</xdr:rowOff>
        </xdr:to>
        <xdr:sp macro="" textlink="">
          <xdr:nvSpPr>
            <xdr:cNvPr id="2081" name="Check Box 33" hidden="1">
              <a:extLst>
                <a:ext uri="{63B3BB69-23CF-44E3-9099-C40C66FF867C}">
                  <a14:compatExt spid="_x0000_s2081"/>
                </a:ext>
                <a:ext uri="{FF2B5EF4-FFF2-40B4-BE49-F238E27FC236}">
                  <a16:creationId xmlns:a16="http://schemas.microsoft.com/office/drawing/2014/main" id="{00000000-0008-0000-0100-00002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GB"/>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114300</xdr:colOff>
          <xdr:row>45</xdr:row>
          <xdr:rowOff>30480</xdr:rowOff>
        </xdr:from>
        <xdr:to>
          <xdr:col>5</xdr:col>
          <xdr:colOff>327660</xdr:colOff>
          <xdr:row>46</xdr:row>
          <xdr:rowOff>60960</xdr:rowOff>
        </xdr:to>
        <xdr:sp macro="" textlink="">
          <xdr:nvSpPr>
            <xdr:cNvPr id="2082" name="Check Box 34" hidden="1">
              <a:extLst>
                <a:ext uri="{63B3BB69-23CF-44E3-9099-C40C66FF867C}">
                  <a14:compatExt spid="_x0000_s2082"/>
                </a:ext>
                <a:ext uri="{FF2B5EF4-FFF2-40B4-BE49-F238E27FC236}">
                  <a16:creationId xmlns:a16="http://schemas.microsoft.com/office/drawing/2014/main" id="{00000000-0008-0000-0100-00002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GB"/>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43</xdr:row>
          <xdr:rowOff>297180</xdr:rowOff>
        </xdr:from>
        <xdr:to>
          <xdr:col>3</xdr:col>
          <xdr:colOff>327660</xdr:colOff>
          <xdr:row>45</xdr:row>
          <xdr:rowOff>30480</xdr:rowOff>
        </xdr:to>
        <xdr:sp macro="" textlink="">
          <xdr:nvSpPr>
            <xdr:cNvPr id="2083" name="Check Box 35" hidden="1">
              <a:extLst>
                <a:ext uri="{63B3BB69-23CF-44E3-9099-C40C66FF867C}">
                  <a14:compatExt spid="_x0000_s2083"/>
                </a:ext>
                <a:ext uri="{FF2B5EF4-FFF2-40B4-BE49-F238E27FC236}">
                  <a16:creationId xmlns:a16="http://schemas.microsoft.com/office/drawing/2014/main" id="{00000000-0008-0000-0100-00002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GB"/>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114300</xdr:colOff>
          <xdr:row>62</xdr:row>
          <xdr:rowOff>45720</xdr:rowOff>
        </xdr:from>
        <xdr:to>
          <xdr:col>6</xdr:col>
          <xdr:colOff>327660</xdr:colOff>
          <xdr:row>63</xdr:row>
          <xdr:rowOff>15240</xdr:rowOff>
        </xdr:to>
        <xdr:sp macro="" textlink="">
          <xdr:nvSpPr>
            <xdr:cNvPr id="2090" name="Check Box 42" hidden="1">
              <a:extLst>
                <a:ext uri="{63B3BB69-23CF-44E3-9099-C40C66FF867C}">
                  <a14:compatExt spid="_x0000_s2090"/>
                </a:ext>
                <a:ext uri="{FF2B5EF4-FFF2-40B4-BE49-F238E27FC236}">
                  <a16:creationId xmlns:a16="http://schemas.microsoft.com/office/drawing/2014/main" id="{00000000-0008-0000-0100-00002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GB"/>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114300</xdr:colOff>
          <xdr:row>63</xdr:row>
          <xdr:rowOff>45720</xdr:rowOff>
        </xdr:from>
        <xdr:to>
          <xdr:col>6</xdr:col>
          <xdr:colOff>327660</xdr:colOff>
          <xdr:row>64</xdr:row>
          <xdr:rowOff>15240</xdr:rowOff>
        </xdr:to>
        <xdr:sp macro="" textlink="">
          <xdr:nvSpPr>
            <xdr:cNvPr id="2091" name="Check Box 43" hidden="1">
              <a:extLst>
                <a:ext uri="{63B3BB69-23CF-44E3-9099-C40C66FF867C}">
                  <a14:compatExt spid="_x0000_s2091"/>
                </a:ext>
                <a:ext uri="{FF2B5EF4-FFF2-40B4-BE49-F238E27FC236}">
                  <a16:creationId xmlns:a16="http://schemas.microsoft.com/office/drawing/2014/main" id="{00000000-0008-0000-0100-00002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GB"/>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114300</xdr:colOff>
          <xdr:row>61</xdr:row>
          <xdr:rowOff>45720</xdr:rowOff>
        </xdr:from>
        <xdr:to>
          <xdr:col>6</xdr:col>
          <xdr:colOff>327660</xdr:colOff>
          <xdr:row>62</xdr:row>
          <xdr:rowOff>15240</xdr:rowOff>
        </xdr:to>
        <xdr:sp macro="" textlink="">
          <xdr:nvSpPr>
            <xdr:cNvPr id="2092" name="Check Box 44" hidden="1">
              <a:extLst>
                <a:ext uri="{63B3BB69-23CF-44E3-9099-C40C66FF867C}">
                  <a14:compatExt spid="_x0000_s2092"/>
                </a:ext>
                <a:ext uri="{FF2B5EF4-FFF2-40B4-BE49-F238E27FC236}">
                  <a16:creationId xmlns:a16="http://schemas.microsoft.com/office/drawing/2014/main" id="{00000000-0008-0000-0100-00002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GB"/>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114300</xdr:colOff>
          <xdr:row>79</xdr:row>
          <xdr:rowOff>45720</xdr:rowOff>
        </xdr:from>
        <xdr:to>
          <xdr:col>13</xdr:col>
          <xdr:colOff>91440</xdr:colOff>
          <xdr:row>80</xdr:row>
          <xdr:rowOff>76200</xdr:rowOff>
        </xdr:to>
        <xdr:sp macro="" textlink="">
          <xdr:nvSpPr>
            <xdr:cNvPr id="2099" name="Check Box 51" hidden="1">
              <a:extLst>
                <a:ext uri="{63B3BB69-23CF-44E3-9099-C40C66FF867C}">
                  <a14:compatExt spid="_x0000_s2099"/>
                </a:ext>
                <a:ext uri="{FF2B5EF4-FFF2-40B4-BE49-F238E27FC236}">
                  <a16:creationId xmlns:a16="http://schemas.microsoft.com/office/drawing/2014/main" id="{00000000-0008-0000-0100-00003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GB"/>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114300</xdr:colOff>
          <xdr:row>80</xdr:row>
          <xdr:rowOff>45720</xdr:rowOff>
        </xdr:from>
        <xdr:to>
          <xdr:col>13</xdr:col>
          <xdr:colOff>91440</xdr:colOff>
          <xdr:row>81</xdr:row>
          <xdr:rowOff>76200</xdr:rowOff>
        </xdr:to>
        <xdr:sp macro="" textlink="">
          <xdr:nvSpPr>
            <xdr:cNvPr id="2100" name="Check Box 52" hidden="1">
              <a:extLst>
                <a:ext uri="{63B3BB69-23CF-44E3-9099-C40C66FF867C}">
                  <a14:compatExt spid="_x0000_s2100"/>
                </a:ext>
                <a:ext uri="{FF2B5EF4-FFF2-40B4-BE49-F238E27FC236}">
                  <a16:creationId xmlns:a16="http://schemas.microsoft.com/office/drawing/2014/main" id="{00000000-0008-0000-0100-00003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GB"/>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114300</xdr:colOff>
          <xdr:row>81</xdr:row>
          <xdr:rowOff>45720</xdr:rowOff>
        </xdr:from>
        <xdr:to>
          <xdr:col>13</xdr:col>
          <xdr:colOff>91440</xdr:colOff>
          <xdr:row>82</xdr:row>
          <xdr:rowOff>76200</xdr:rowOff>
        </xdr:to>
        <xdr:sp macro="" textlink="">
          <xdr:nvSpPr>
            <xdr:cNvPr id="2101" name="Check Box 53" hidden="1">
              <a:extLst>
                <a:ext uri="{63B3BB69-23CF-44E3-9099-C40C66FF867C}">
                  <a14:compatExt spid="_x0000_s2101"/>
                </a:ext>
                <a:ext uri="{FF2B5EF4-FFF2-40B4-BE49-F238E27FC236}">
                  <a16:creationId xmlns:a16="http://schemas.microsoft.com/office/drawing/2014/main" id="{00000000-0008-0000-0100-00003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GB"/>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114300</xdr:colOff>
          <xdr:row>82</xdr:row>
          <xdr:rowOff>45720</xdr:rowOff>
        </xdr:from>
        <xdr:to>
          <xdr:col>13</xdr:col>
          <xdr:colOff>91440</xdr:colOff>
          <xdr:row>83</xdr:row>
          <xdr:rowOff>76200</xdr:rowOff>
        </xdr:to>
        <xdr:sp macro="" textlink="">
          <xdr:nvSpPr>
            <xdr:cNvPr id="2102" name="Check Box 54" hidden="1">
              <a:extLst>
                <a:ext uri="{63B3BB69-23CF-44E3-9099-C40C66FF867C}">
                  <a14:compatExt spid="_x0000_s2102"/>
                </a:ext>
                <a:ext uri="{FF2B5EF4-FFF2-40B4-BE49-F238E27FC236}">
                  <a16:creationId xmlns:a16="http://schemas.microsoft.com/office/drawing/2014/main" id="{00000000-0008-0000-0100-00003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GB"/>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114300</xdr:colOff>
          <xdr:row>83</xdr:row>
          <xdr:rowOff>45720</xdr:rowOff>
        </xdr:from>
        <xdr:to>
          <xdr:col>13</xdr:col>
          <xdr:colOff>91440</xdr:colOff>
          <xdr:row>84</xdr:row>
          <xdr:rowOff>76200</xdr:rowOff>
        </xdr:to>
        <xdr:sp macro="" textlink="">
          <xdr:nvSpPr>
            <xdr:cNvPr id="2103" name="Check Box 55" hidden="1">
              <a:extLst>
                <a:ext uri="{63B3BB69-23CF-44E3-9099-C40C66FF867C}">
                  <a14:compatExt spid="_x0000_s2103"/>
                </a:ext>
                <a:ext uri="{FF2B5EF4-FFF2-40B4-BE49-F238E27FC236}">
                  <a16:creationId xmlns:a16="http://schemas.microsoft.com/office/drawing/2014/main" id="{00000000-0008-0000-0100-00003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GB"/>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114300</xdr:colOff>
          <xdr:row>84</xdr:row>
          <xdr:rowOff>45720</xdr:rowOff>
        </xdr:from>
        <xdr:to>
          <xdr:col>13</xdr:col>
          <xdr:colOff>91440</xdr:colOff>
          <xdr:row>85</xdr:row>
          <xdr:rowOff>76200</xdr:rowOff>
        </xdr:to>
        <xdr:sp macro="" textlink="">
          <xdr:nvSpPr>
            <xdr:cNvPr id="2104" name="Check Box 56" hidden="1">
              <a:extLst>
                <a:ext uri="{63B3BB69-23CF-44E3-9099-C40C66FF867C}">
                  <a14:compatExt spid="_x0000_s2104"/>
                </a:ext>
                <a:ext uri="{FF2B5EF4-FFF2-40B4-BE49-F238E27FC236}">
                  <a16:creationId xmlns:a16="http://schemas.microsoft.com/office/drawing/2014/main" id="{00000000-0008-0000-0100-00003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GB"/>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114300</xdr:colOff>
          <xdr:row>85</xdr:row>
          <xdr:rowOff>45720</xdr:rowOff>
        </xdr:from>
        <xdr:to>
          <xdr:col>13</xdr:col>
          <xdr:colOff>91440</xdr:colOff>
          <xdr:row>86</xdr:row>
          <xdr:rowOff>76200</xdr:rowOff>
        </xdr:to>
        <xdr:sp macro="" textlink="">
          <xdr:nvSpPr>
            <xdr:cNvPr id="2105" name="Check Box 57" hidden="1">
              <a:extLst>
                <a:ext uri="{63B3BB69-23CF-44E3-9099-C40C66FF867C}">
                  <a14:compatExt spid="_x0000_s2105"/>
                </a:ext>
                <a:ext uri="{FF2B5EF4-FFF2-40B4-BE49-F238E27FC236}">
                  <a16:creationId xmlns:a16="http://schemas.microsoft.com/office/drawing/2014/main" id="{00000000-0008-0000-0100-00003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GB"/>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114300</xdr:colOff>
          <xdr:row>86</xdr:row>
          <xdr:rowOff>45720</xdr:rowOff>
        </xdr:from>
        <xdr:to>
          <xdr:col>13</xdr:col>
          <xdr:colOff>91440</xdr:colOff>
          <xdr:row>87</xdr:row>
          <xdr:rowOff>76200</xdr:rowOff>
        </xdr:to>
        <xdr:sp macro="" textlink="">
          <xdr:nvSpPr>
            <xdr:cNvPr id="2106" name="Check Box 58" hidden="1">
              <a:extLst>
                <a:ext uri="{63B3BB69-23CF-44E3-9099-C40C66FF867C}">
                  <a14:compatExt spid="_x0000_s2106"/>
                </a:ext>
                <a:ext uri="{FF2B5EF4-FFF2-40B4-BE49-F238E27FC236}">
                  <a16:creationId xmlns:a16="http://schemas.microsoft.com/office/drawing/2014/main" id="{00000000-0008-0000-0100-00003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GB"/>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114300</xdr:colOff>
          <xdr:row>87</xdr:row>
          <xdr:rowOff>45720</xdr:rowOff>
        </xdr:from>
        <xdr:to>
          <xdr:col>13</xdr:col>
          <xdr:colOff>91440</xdr:colOff>
          <xdr:row>88</xdr:row>
          <xdr:rowOff>76200</xdr:rowOff>
        </xdr:to>
        <xdr:sp macro="" textlink="">
          <xdr:nvSpPr>
            <xdr:cNvPr id="2107" name="Check Box 59" hidden="1">
              <a:extLst>
                <a:ext uri="{63B3BB69-23CF-44E3-9099-C40C66FF867C}">
                  <a14:compatExt spid="_x0000_s2107"/>
                </a:ext>
                <a:ext uri="{FF2B5EF4-FFF2-40B4-BE49-F238E27FC236}">
                  <a16:creationId xmlns:a16="http://schemas.microsoft.com/office/drawing/2014/main" id="{00000000-0008-0000-0100-00003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GB"/>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114300</xdr:colOff>
          <xdr:row>88</xdr:row>
          <xdr:rowOff>45720</xdr:rowOff>
        </xdr:from>
        <xdr:to>
          <xdr:col>13</xdr:col>
          <xdr:colOff>91440</xdr:colOff>
          <xdr:row>89</xdr:row>
          <xdr:rowOff>76200</xdr:rowOff>
        </xdr:to>
        <xdr:sp macro="" textlink="">
          <xdr:nvSpPr>
            <xdr:cNvPr id="2108" name="Check Box 60" hidden="1">
              <a:extLst>
                <a:ext uri="{63B3BB69-23CF-44E3-9099-C40C66FF867C}">
                  <a14:compatExt spid="_x0000_s2108"/>
                </a:ext>
                <a:ext uri="{FF2B5EF4-FFF2-40B4-BE49-F238E27FC236}">
                  <a16:creationId xmlns:a16="http://schemas.microsoft.com/office/drawing/2014/main" id="{00000000-0008-0000-0100-00003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GB"/>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114300</xdr:colOff>
          <xdr:row>89</xdr:row>
          <xdr:rowOff>30480</xdr:rowOff>
        </xdr:from>
        <xdr:to>
          <xdr:col>13</xdr:col>
          <xdr:colOff>91440</xdr:colOff>
          <xdr:row>90</xdr:row>
          <xdr:rowOff>60960</xdr:rowOff>
        </xdr:to>
        <xdr:sp macro="" textlink="">
          <xdr:nvSpPr>
            <xdr:cNvPr id="2110" name="Check Box 62" hidden="1">
              <a:extLst>
                <a:ext uri="{63B3BB69-23CF-44E3-9099-C40C66FF867C}">
                  <a14:compatExt spid="_x0000_s2110"/>
                </a:ext>
                <a:ext uri="{FF2B5EF4-FFF2-40B4-BE49-F238E27FC236}">
                  <a16:creationId xmlns:a16="http://schemas.microsoft.com/office/drawing/2014/main" id="{00000000-0008-0000-0100-00003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GB"/>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114300</xdr:colOff>
          <xdr:row>36</xdr:row>
          <xdr:rowOff>160020</xdr:rowOff>
        </xdr:from>
        <xdr:to>
          <xdr:col>6</xdr:col>
          <xdr:colOff>327660</xdr:colOff>
          <xdr:row>38</xdr:row>
          <xdr:rowOff>22860</xdr:rowOff>
        </xdr:to>
        <xdr:sp macro="" textlink="">
          <xdr:nvSpPr>
            <xdr:cNvPr id="2141" name="Check Box 93" hidden="1">
              <a:extLst>
                <a:ext uri="{63B3BB69-23CF-44E3-9099-C40C66FF867C}">
                  <a14:compatExt spid="_x0000_s2141"/>
                </a:ext>
                <a:ext uri="{FF2B5EF4-FFF2-40B4-BE49-F238E27FC236}">
                  <a16:creationId xmlns:a16="http://schemas.microsoft.com/office/drawing/2014/main" id="{00000000-0008-0000-0100-00005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GB"/>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60960</xdr:colOff>
          <xdr:row>43</xdr:row>
          <xdr:rowOff>297180</xdr:rowOff>
        </xdr:from>
        <xdr:to>
          <xdr:col>16</xdr:col>
          <xdr:colOff>160020</xdr:colOff>
          <xdr:row>45</xdr:row>
          <xdr:rowOff>30480</xdr:rowOff>
        </xdr:to>
        <xdr:sp macro="" textlink="">
          <xdr:nvSpPr>
            <xdr:cNvPr id="2145" name="Check Box 97" hidden="1">
              <a:extLst>
                <a:ext uri="{63B3BB69-23CF-44E3-9099-C40C66FF867C}">
                  <a14:compatExt spid="_x0000_s2145"/>
                </a:ext>
                <a:ext uri="{FF2B5EF4-FFF2-40B4-BE49-F238E27FC236}">
                  <a16:creationId xmlns:a16="http://schemas.microsoft.com/office/drawing/2014/main" id="{00000000-0008-0000-0100-00006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GB"/>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45720</xdr:colOff>
          <xdr:row>122</xdr:row>
          <xdr:rowOff>137160</xdr:rowOff>
        </xdr:from>
        <xdr:to>
          <xdr:col>9</xdr:col>
          <xdr:colOff>91440</xdr:colOff>
          <xdr:row>124</xdr:row>
          <xdr:rowOff>0</xdr:rowOff>
        </xdr:to>
        <xdr:sp macro="" textlink="">
          <xdr:nvSpPr>
            <xdr:cNvPr id="2146" name="Check Box 98" hidden="1">
              <a:extLst>
                <a:ext uri="{63B3BB69-23CF-44E3-9099-C40C66FF867C}">
                  <a14:compatExt spid="_x0000_s2146"/>
                </a:ext>
                <a:ext uri="{FF2B5EF4-FFF2-40B4-BE49-F238E27FC236}">
                  <a16:creationId xmlns:a16="http://schemas.microsoft.com/office/drawing/2014/main" id="{00000000-0008-0000-0100-00006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GB"/>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83820</xdr:colOff>
          <xdr:row>143</xdr:row>
          <xdr:rowOff>144780</xdr:rowOff>
        </xdr:from>
        <xdr:to>
          <xdr:col>9</xdr:col>
          <xdr:colOff>129540</xdr:colOff>
          <xdr:row>144</xdr:row>
          <xdr:rowOff>175260</xdr:rowOff>
        </xdr:to>
        <xdr:sp macro="" textlink="">
          <xdr:nvSpPr>
            <xdr:cNvPr id="2179" name="Check Box 131" hidden="1">
              <a:extLst>
                <a:ext uri="{63B3BB69-23CF-44E3-9099-C40C66FF867C}">
                  <a14:compatExt spid="_x0000_s2179"/>
                </a:ext>
                <a:ext uri="{FF2B5EF4-FFF2-40B4-BE49-F238E27FC236}">
                  <a16:creationId xmlns:a16="http://schemas.microsoft.com/office/drawing/2014/main" id="{00000000-0008-0000-0100-00008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GB"/>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83820</xdr:colOff>
          <xdr:row>140</xdr:row>
          <xdr:rowOff>160020</xdr:rowOff>
        </xdr:from>
        <xdr:to>
          <xdr:col>9</xdr:col>
          <xdr:colOff>129540</xdr:colOff>
          <xdr:row>142</xdr:row>
          <xdr:rowOff>7620</xdr:rowOff>
        </xdr:to>
        <xdr:sp macro="" textlink="">
          <xdr:nvSpPr>
            <xdr:cNvPr id="2180" name="Check Box 132" hidden="1">
              <a:extLst>
                <a:ext uri="{63B3BB69-23CF-44E3-9099-C40C66FF867C}">
                  <a14:compatExt spid="_x0000_s2180"/>
                </a:ext>
                <a:ext uri="{FF2B5EF4-FFF2-40B4-BE49-F238E27FC236}">
                  <a16:creationId xmlns:a16="http://schemas.microsoft.com/office/drawing/2014/main" id="{00000000-0008-0000-0100-00008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GB"/>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83820</xdr:colOff>
          <xdr:row>150</xdr:row>
          <xdr:rowOff>190500</xdr:rowOff>
        </xdr:from>
        <xdr:to>
          <xdr:col>9</xdr:col>
          <xdr:colOff>129540</xdr:colOff>
          <xdr:row>152</xdr:row>
          <xdr:rowOff>7620</xdr:rowOff>
        </xdr:to>
        <xdr:sp macro="" textlink="">
          <xdr:nvSpPr>
            <xdr:cNvPr id="2182" name="Check Box 134" hidden="1">
              <a:extLst>
                <a:ext uri="{63B3BB69-23CF-44E3-9099-C40C66FF867C}">
                  <a14:compatExt spid="_x0000_s2182"/>
                </a:ext>
                <a:ext uri="{FF2B5EF4-FFF2-40B4-BE49-F238E27FC236}">
                  <a16:creationId xmlns:a16="http://schemas.microsoft.com/office/drawing/2014/main" id="{00000000-0008-0000-0100-00008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GB"/>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83820</xdr:colOff>
          <xdr:row>152</xdr:row>
          <xdr:rowOff>152400</xdr:rowOff>
        </xdr:from>
        <xdr:to>
          <xdr:col>9</xdr:col>
          <xdr:colOff>129540</xdr:colOff>
          <xdr:row>154</xdr:row>
          <xdr:rowOff>0</xdr:rowOff>
        </xdr:to>
        <xdr:sp macro="" textlink="">
          <xdr:nvSpPr>
            <xdr:cNvPr id="2184" name="Check Box 136" hidden="1">
              <a:extLst>
                <a:ext uri="{63B3BB69-23CF-44E3-9099-C40C66FF867C}">
                  <a14:compatExt spid="_x0000_s2184"/>
                </a:ext>
                <a:ext uri="{FF2B5EF4-FFF2-40B4-BE49-F238E27FC236}">
                  <a16:creationId xmlns:a16="http://schemas.microsoft.com/office/drawing/2014/main" id="{00000000-0008-0000-0100-00008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GB"/>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83820</xdr:colOff>
          <xdr:row>154</xdr:row>
          <xdr:rowOff>160020</xdr:rowOff>
        </xdr:from>
        <xdr:to>
          <xdr:col>9</xdr:col>
          <xdr:colOff>129540</xdr:colOff>
          <xdr:row>156</xdr:row>
          <xdr:rowOff>7620</xdr:rowOff>
        </xdr:to>
        <xdr:sp macro="" textlink="">
          <xdr:nvSpPr>
            <xdr:cNvPr id="2185" name="Check Box 137" hidden="1">
              <a:extLst>
                <a:ext uri="{63B3BB69-23CF-44E3-9099-C40C66FF867C}">
                  <a14:compatExt spid="_x0000_s2185"/>
                </a:ext>
                <a:ext uri="{FF2B5EF4-FFF2-40B4-BE49-F238E27FC236}">
                  <a16:creationId xmlns:a16="http://schemas.microsoft.com/office/drawing/2014/main" id="{00000000-0008-0000-0100-00008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GB"/>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83820</xdr:colOff>
          <xdr:row>149</xdr:row>
          <xdr:rowOff>373380</xdr:rowOff>
        </xdr:from>
        <xdr:to>
          <xdr:col>9</xdr:col>
          <xdr:colOff>129540</xdr:colOff>
          <xdr:row>150</xdr:row>
          <xdr:rowOff>167640</xdr:rowOff>
        </xdr:to>
        <xdr:sp macro="" textlink="">
          <xdr:nvSpPr>
            <xdr:cNvPr id="2189" name="Check Box 141" hidden="1">
              <a:extLst>
                <a:ext uri="{63B3BB69-23CF-44E3-9099-C40C66FF867C}">
                  <a14:compatExt spid="_x0000_s2189"/>
                </a:ext>
                <a:ext uri="{FF2B5EF4-FFF2-40B4-BE49-F238E27FC236}">
                  <a16:creationId xmlns:a16="http://schemas.microsoft.com/office/drawing/2014/main" id="{00000000-0008-0000-0100-00008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GB"/>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45720</xdr:colOff>
          <xdr:row>125</xdr:row>
          <xdr:rowOff>327660</xdr:rowOff>
        </xdr:from>
        <xdr:to>
          <xdr:col>9</xdr:col>
          <xdr:colOff>91440</xdr:colOff>
          <xdr:row>126</xdr:row>
          <xdr:rowOff>182880</xdr:rowOff>
        </xdr:to>
        <xdr:sp macro="" textlink="">
          <xdr:nvSpPr>
            <xdr:cNvPr id="2191" name="Check Box 143" hidden="1">
              <a:extLst>
                <a:ext uri="{63B3BB69-23CF-44E3-9099-C40C66FF867C}">
                  <a14:compatExt spid="_x0000_s2191"/>
                </a:ext>
                <a:ext uri="{FF2B5EF4-FFF2-40B4-BE49-F238E27FC236}">
                  <a16:creationId xmlns:a16="http://schemas.microsoft.com/office/drawing/2014/main" id="{00000000-0008-0000-0100-00008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GB"/>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53340</xdr:colOff>
          <xdr:row>132</xdr:row>
          <xdr:rowOff>335280</xdr:rowOff>
        </xdr:from>
        <xdr:to>
          <xdr:col>9</xdr:col>
          <xdr:colOff>99060</xdr:colOff>
          <xdr:row>133</xdr:row>
          <xdr:rowOff>160020</xdr:rowOff>
        </xdr:to>
        <xdr:sp macro="" textlink="">
          <xdr:nvSpPr>
            <xdr:cNvPr id="2192" name="Check Box 144" hidden="1">
              <a:extLst>
                <a:ext uri="{63B3BB69-23CF-44E3-9099-C40C66FF867C}">
                  <a14:compatExt spid="_x0000_s2192"/>
                </a:ext>
                <a:ext uri="{FF2B5EF4-FFF2-40B4-BE49-F238E27FC236}">
                  <a16:creationId xmlns:a16="http://schemas.microsoft.com/office/drawing/2014/main" id="{00000000-0008-0000-0100-00009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GB"/>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83820</xdr:colOff>
          <xdr:row>147</xdr:row>
          <xdr:rowOff>525780</xdr:rowOff>
        </xdr:from>
        <xdr:to>
          <xdr:col>9</xdr:col>
          <xdr:colOff>129540</xdr:colOff>
          <xdr:row>149</xdr:row>
          <xdr:rowOff>0</xdr:rowOff>
        </xdr:to>
        <xdr:sp macro="" textlink="">
          <xdr:nvSpPr>
            <xdr:cNvPr id="2193" name="Check Box 145" hidden="1">
              <a:extLst>
                <a:ext uri="{63B3BB69-23CF-44E3-9099-C40C66FF867C}">
                  <a14:compatExt spid="_x0000_s2193"/>
                </a:ext>
                <a:ext uri="{FF2B5EF4-FFF2-40B4-BE49-F238E27FC236}">
                  <a16:creationId xmlns:a16="http://schemas.microsoft.com/office/drawing/2014/main" id="{00000000-0008-0000-0100-00009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GB"/>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97</xdr:row>
          <xdr:rowOff>182880</xdr:rowOff>
        </xdr:from>
        <xdr:to>
          <xdr:col>16</xdr:col>
          <xdr:colOff>266700</xdr:colOff>
          <xdr:row>98</xdr:row>
          <xdr:rowOff>167640</xdr:rowOff>
        </xdr:to>
        <xdr:sp macro="" textlink="">
          <xdr:nvSpPr>
            <xdr:cNvPr id="2194" name="Check Box 146" hidden="1">
              <a:extLst>
                <a:ext uri="{63B3BB69-23CF-44E3-9099-C40C66FF867C}">
                  <a14:compatExt spid="_x0000_s2194"/>
                </a:ext>
                <a:ext uri="{FF2B5EF4-FFF2-40B4-BE49-F238E27FC236}">
                  <a16:creationId xmlns:a16="http://schemas.microsoft.com/office/drawing/2014/main" id="{00000000-0008-0000-0100-00009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GB"/>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98</xdr:row>
          <xdr:rowOff>167640</xdr:rowOff>
        </xdr:from>
        <xdr:to>
          <xdr:col>16</xdr:col>
          <xdr:colOff>213360</xdr:colOff>
          <xdr:row>100</xdr:row>
          <xdr:rowOff>15240</xdr:rowOff>
        </xdr:to>
        <xdr:sp macro="" textlink="">
          <xdr:nvSpPr>
            <xdr:cNvPr id="2196" name="Check Box 148" hidden="1">
              <a:extLst>
                <a:ext uri="{63B3BB69-23CF-44E3-9099-C40C66FF867C}">
                  <a14:compatExt spid="_x0000_s2196"/>
                </a:ext>
                <a:ext uri="{FF2B5EF4-FFF2-40B4-BE49-F238E27FC236}">
                  <a16:creationId xmlns:a16="http://schemas.microsoft.com/office/drawing/2014/main" id="{00000000-0008-0000-0100-00009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GB"/>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102</xdr:row>
          <xdr:rowOff>38100</xdr:rowOff>
        </xdr:from>
        <xdr:to>
          <xdr:col>16</xdr:col>
          <xdr:colOff>213360</xdr:colOff>
          <xdr:row>103</xdr:row>
          <xdr:rowOff>68580</xdr:rowOff>
        </xdr:to>
        <xdr:sp macro="" textlink="">
          <xdr:nvSpPr>
            <xdr:cNvPr id="2199" name="Check Box 151" hidden="1">
              <a:extLst>
                <a:ext uri="{63B3BB69-23CF-44E3-9099-C40C66FF867C}">
                  <a14:compatExt spid="_x0000_s2199"/>
                </a:ext>
                <a:ext uri="{FF2B5EF4-FFF2-40B4-BE49-F238E27FC236}">
                  <a16:creationId xmlns:a16="http://schemas.microsoft.com/office/drawing/2014/main" id="{00000000-0008-0000-0100-00009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GB"/>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103</xdr:row>
          <xdr:rowOff>7620</xdr:rowOff>
        </xdr:from>
        <xdr:to>
          <xdr:col>16</xdr:col>
          <xdr:colOff>213360</xdr:colOff>
          <xdr:row>104</xdr:row>
          <xdr:rowOff>38100</xdr:rowOff>
        </xdr:to>
        <xdr:sp macro="" textlink="">
          <xdr:nvSpPr>
            <xdr:cNvPr id="2200" name="Check Box 152" hidden="1">
              <a:extLst>
                <a:ext uri="{63B3BB69-23CF-44E3-9099-C40C66FF867C}">
                  <a14:compatExt spid="_x0000_s2200"/>
                </a:ext>
                <a:ext uri="{FF2B5EF4-FFF2-40B4-BE49-F238E27FC236}">
                  <a16:creationId xmlns:a16="http://schemas.microsoft.com/office/drawing/2014/main" id="{00000000-0008-0000-0100-00009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GB"/>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104</xdr:row>
          <xdr:rowOff>167640</xdr:rowOff>
        </xdr:from>
        <xdr:to>
          <xdr:col>16</xdr:col>
          <xdr:colOff>213360</xdr:colOff>
          <xdr:row>106</xdr:row>
          <xdr:rowOff>7620</xdr:rowOff>
        </xdr:to>
        <xdr:sp macro="" textlink="">
          <xdr:nvSpPr>
            <xdr:cNvPr id="2201" name="Check Box 153" hidden="1">
              <a:extLst>
                <a:ext uri="{63B3BB69-23CF-44E3-9099-C40C66FF867C}">
                  <a14:compatExt spid="_x0000_s2201"/>
                </a:ext>
                <a:ext uri="{FF2B5EF4-FFF2-40B4-BE49-F238E27FC236}">
                  <a16:creationId xmlns:a16="http://schemas.microsoft.com/office/drawing/2014/main" id="{00000000-0008-0000-0100-00009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GB"/>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101</xdr:row>
          <xdr:rowOff>45720</xdr:rowOff>
        </xdr:from>
        <xdr:to>
          <xdr:col>16</xdr:col>
          <xdr:colOff>213360</xdr:colOff>
          <xdr:row>102</xdr:row>
          <xdr:rowOff>76200</xdr:rowOff>
        </xdr:to>
        <xdr:sp macro="" textlink="">
          <xdr:nvSpPr>
            <xdr:cNvPr id="2202" name="Check Box 154" hidden="1">
              <a:extLst>
                <a:ext uri="{63B3BB69-23CF-44E3-9099-C40C66FF867C}">
                  <a14:compatExt spid="_x0000_s2202"/>
                </a:ext>
                <a:ext uri="{FF2B5EF4-FFF2-40B4-BE49-F238E27FC236}">
                  <a16:creationId xmlns:a16="http://schemas.microsoft.com/office/drawing/2014/main" id="{00000000-0008-0000-0100-00009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GB"/>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716280</xdr:colOff>
          <xdr:row>68</xdr:row>
          <xdr:rowOff>0</xdr:rowOff>
        </xdr:from>
        <xdr:to>
          <xdr:col>4</xdr:col>
          <xdr:colOff>929640</xdr:colOff>
          <xdr:row>68</xdr:row>
          <xdr:rowOff>213360</xdr:rowOff>
        </xdr:to>
        <xdr:sp macro="" textlink="">
          <xdr:nvSpPr>
            <xdr:cNvPr id="2203" name="Check Box 155" hidden="1">
              <a:extLst>
                <a:ext uri="{63B3BB69-23CF-44E3-9099-C40C66FF867C}">
                  <a14:compatExt spid="_x0000_s2203"/>
                </a:ext>
                <a:ext uri="{FF2B5EF4-FFF2-40B4-BE49-F238E27FC236}">
                  <a16:creationId xmlns:a16="http://schemas.microsoft.com/office/drawing/2014/main" id="{00000000-0008-0000-0100-00009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GB"/>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716280</xdr:colOff>
          <xdr:row>69</xdr:row>
          <xdr:rowOff>0</xdr:rowOff>
        </xdr:from>
        <xdr:to>
          <xdr:col>4</xdr:col>
          <xdr:colOff>929640</xdr:colOff>
          <xdr:row>69</xdr:row>
          <xdr:rowOff>213360</xdr:rowOff>
        </xdr:to>
        <xdr:sp macro="" textlink="">
          <xdr:nvSpPr>
            <xdr:cNvPr id="2204" name="Check Box 156" hidden="1">
              <a:extLst>
                <a:ext uri="{63B3BB69-23CF-44E3-9099-C40C66FF867C}">
                  <a14:compatExt spid="_x0000_s2204"/>
                </a:ext>
                <a:ext uri="{FF2B5EF4-FFF2-40B4-BE49-F238E27FC236}">
                  <a16:creationId xmlns:a16="http://schemas.microsoft.com/office/drawing/2014/main" id="{00000000-0008-0000-0100-00009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GB"/>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716280</xdr:colOff>
          <xdr:row>70</xdr:row>
          <xdr:rowOff>0</xdr:rowOff>
        </xdr:from>
        <xdr:to>
          <xdr:col>4</xdr:col>
          <xdr:colOff>929640</xdr:colOff>
          <xdr:row>70</xdr:row>
          <xdr:rowOff>213360</xdr:rowOff>
        </xdr:to>
        <xdr:sp macro="" textlink="">
          <xdr:nvSpPr>
            <xdr:cNvPr id="2205" name="Check Box 157" hidden="1">
              <a:extLst>
                <a:ext uri="{63B3BB69-23CF-44E3-9099-C40C66FF867C}">
                  <a14:compatExt spid="_x0000_s2205"/>
                </a:ext>
                <a:ext uri="{FF2B5EF4-FFF2-40B4-BE49-F238E27FC236}">
                  <a16:creationId xmlns:a16="http://schemas.microsoft.com/office/drawing/2014/main" id="{00000000-0008-0000-0100-00009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GB"/>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716280</xdr:colOff>
          <xdr:row>71</xdr:row>
          <xdr:rowOff>0</xdr:rowOff>
        </xdr:from>
        <xdr:to>
          <xdr:col>4</xdr:col>
          <xdr:colOff>929640</xdr:colOff>
          <xdr:row>71</xdr:row>
          <xdr:rowOff>213360</xdr:rowOff>
        </xdr:to>
        <xdr:sp macro="" textlink="">
          <xdr:nvSpPr>
            <xdr:cNvPr id="2206" name="Check Box 158" hidden="1">
              <a:extLst>
                <a:ext uri="{63B3BB69-23CF-44E3-9099-C40C66FF867C}">
                  <a14:compatExt spid="_x0000_s2206"/>
                </a:ext>
                <a:ext uri="{FF2B5EF4-FFF2-40B4-BE49-F238E27FC236}">
                  <a16:creationId xmlns:a16="http://schemas.microsoft.com/office/drawing/2014/main" id="{00000000-0008-0000-0100-00009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GB"/>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60960</xdr:colOff>
          <xdr:row>47</xdr:row>
          <xdr:rowOff>182880</xdr:rowOff>
        </xdr:from>
        <xdr:to>
          <xdr:col>16</xdr:col>
          <xdr:colOff>160020</xdr:colOff>
          <xdr:row>49</xdr:row>
          <xdr:rowOff>38100</xdr:rowOff>
        </xdr:to>
        <xdr:sp macro="" textlink="">
          <xdr:nvSpPr>
            <xdr:cNvPr id="2208" name="Check Box 160" hidden="1">
              <a:extLst>
                <a:ext uri="{63B3BB69-23CF-44E3-9099-C40C66FF867C}">
                  <a14:compatExt spid="_x0000_s2208"/>
                </a:ext>
                <a:ext uri="{FF2B5EF4-FFF2-40B4-BE49-F238E27FC236}">
                  <a16:creationId xmlns:a16="http://schemas.microsoft.com/office/drawing/2014/main" id="{00000000-0008-0000-0100-0000A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GB"/>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60960</xdr:colOff>
          <xdr:row>48</xdr:row>
          <xdr:rowOff>160020</xdr:rowOff>
        </xdr:from>
        <xdr:to>
          <xdr:col>16</xdr:col>
          <xdr:colOff>160020</xdr:colOff>
          <xdr:row>50</xdr:row>
          <xdr:rowOff>15240</xdr:rowOff>
        </xdr:to>
        <xdr:sp macro="" textlink="">
          <xdr:nvSpPr>
            <xdr:cNvPr id="2209" name="Check Box 161" hidden="1">
              <a:extLst>
                <a:ext uri="{63B3BB69-23CF-44E3-9099-C40C66FF867C}">
                  <a14:compatExt spid="_x0000_s2209"/>
                </a:ext>
                <a:ext uri="{FF2B5EF4-FFF2-40B4-BE49-F238E27FC236}">
                  <a16:creationId xmlns:a16="http://schemas.microsoft.com/office/drawing/2014/main" id="{00000000-0008-0000-0100-0000A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GB"/>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60960</xdr:colOff>
          <xdr:row>49</xdr:row>
          <xdr:rowOff>175260</xdr:rowOff>
        </xdr:from>
        <xdr:to>
          <xdr:col>16</xdr:col>
          <xdr:colOff>160020</xdr:colOff>
          <xdr:row>51</xdr:row>
          <xdr:rowOff>7620</xdr:rowOff>
        </xdr:to>
        <xdr:sp macro="" textlink="">
          <xdr:nvSpPr>
            <xdr:cNvPr id="2210" name="Check Box 162" hidden="1">
              <a:extLst>
                <a:ext uri="{63B3BB69-23CF-44E3-9099-C40C66FF867C}">
                  <a14:compatExt spid="_x0000_s2210"/>
                </a:ext>
                <a:ext uri="{FF2B5EF4-FFF2-40B4-BE49-F238E27FC236}">
                  <a16:creationId xmlns:a16="http://schemas.microsoft.com/office/drawing/2014/main" id="{00000000-0008-0000-0100-0000A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GB"/>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49</xdr:row>
          <xdr:rowOff>0</xdr:rowOff>
        </xdr:from>
        <xdr:to>
          <xdr:col>4</xdr:col>
          <xdr:colOff>487680</xdr:colOff>
          <xdr:row>50</xdr:row>
          <xdr:rowOff>30480</xdr:rowOff>
        </xdr:to>
        <xdr:sp macro="" textlink="">
          <xdr:nvSpPr>
            <xdr:cNvPr id="2214" name="Check Box 166" hidden="1">
              <a:extLst>
                <a:ext uri="{63B3BB69-23CF-44E3-9099-C40C66FF867C}">
                  <a14:compatExt spid="_x0000_s2214"/>
                </a:ext>
                <a:ext uri="{FF2B5EF4-FFF2-40B4-BE49-F238E27FC236}">
                  <a16:creationId xmlns:a16="http://schemas.microsoft.com/office/drawing/2014/main" id="{00000000-0008-0000-0100-0000A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GB"/>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49</xdr:row>
          <xdr:rowOff>0</xdr:rowOff>
        </xdr:from>
        <xdr:to>
          <xdr:col>3</xdr:col>
          <xdr:colOff>327660</xdr:colOff>
          <xdr:row>50</xdr:row>
          <xdr:rowOff>30480</xdr:rowOff>
        </xdr:to>
        <xdr:sp macro="" textlink="">
          <xdr:nvSpPr>
            <xdr:cNvPr id="2215" name="Check Box 167" hidden="1">
              <a:extLst>
                <a:ext uri="{63B3BB69-23CF-44E3-9099-C40C66FF867C}">
                  <a14:compatExt spid="_x0000_s2215"/>
                </a:ext>
                <a:ext uri="{FF2B5EF4-FFF2-40B4-BE49-F238E27FC236}">
                  <a16:creationId xmlns:a16="http://schemas.microsoft.com/office/drawing/2014/main" id="{00000000-0008-0000-0100-0000A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GB"/>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83820</xdr:colOff>
          <xdr:row>156</xdr:row>
          <xdr:rowOff>137160</xdr:rowOff>
        </xdr:from>
        <xdr:to>
          <xdr:col>9</xdr:col>
          <xdr:colOff>129540</xdr:colOff>
          <xdr:row>158</xdr:row>
          <xdr:rowOff>0</xdr:rowOff>
        </xdr:to>
        <xdr:sp macro="" textlink="">
          <xdr:nvSpPr>
            <xdr:cNvPr id="2216" name="Check Box 168" hidden="1">
              <a:extLst>
                <a:ext uri="{63B3BB69-23CF-44E3-9099-C40C66FF867C}">
                  <a14:compatExt spid="_x0000_s2216"/>
                </a:ext>
                <a:ext uri="{FF2B5EF4-FFF2-40B4-BE49-F238E27FC236}">
                  <a16:creationId xmlns:a16="http://schemas.microsoft.com/office/drawing/2014/main" id="{00000000-0008-0000-0100-0000A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GB"/>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45720</xdr:colOff>
          <xdr:row>132</xdr:row>
          <xdr:rowOff>7620</xdr:rowOff>
        </xdr:from>
        <xdr:to>
          <xdr:col>9</xdr:col>
          <xdr:colOff>91440</xdr:colOff>
          <xdr:row>132</xdr:row>
          <xdr:rowOff>220980</xdr:rowOff>
        </xdr:to>
        <xdr:sp macro="" textlink="">
          <xdr:nvSpPr>
            <xdr:cNvPr id="2217" name="Check Box 169" hidden="1">
              <a:extLst>
                <a:ext uri="{63B3BB69-23CF-44E3-9099-C40C66FF867C}">
                  <a14:compatExt spid="_x0000_s2217"/>
                </a:ext>
                <a:ext uri="{FF2B5EF4-FFF2-40B4-BE49-F238E27FC236}">
                  <a16:creationId xmlns:a16="http://schemas.microsoft.com/office/drawing/2014/main" id="{00000000-0008-0000-0100-0000A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GB"/>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45720</xdr:colOff>
          <xdr:row>120</xdr:row>
          <xdr:rowOff>205740</xdr:rowOff>
        </xdr:from>
        <xdr:to>
          <xdr:col>9</xdr:col>
          <xdr:colOff>91440</xdr:colOff>
          <xdr:row>121</xdr:row>
          <xdr:rowOff>190500</xdr:rowOff>
        </xdr:to>
        <xdr:sp macro="" textlink="">
          <xdr:nvSpPr>
            <xdr:cNvPr id="2219" name="Check Box 171" hidden="1">
              <a:extLst>
                <a:ext uri="{63B3BB69-23CF-44E3-9099-C40C66FF867C}">
                  <a14:compatExt spid="_x0000_s2219"/>
                </a:ext>
                <a:ext uri="{FF2B5EF4-FFF2-40B4-BE49-F238E27FC236}">
                  <a16:creationId xmlns:a16="http://schemas.microsoft.com/office/drawing/2014/main" id="{00000000-0008-0000-0100-0000A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GB"/>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45720</xdr:colOff>
          <xdr:row>121</xdr:row>
          <xdr:rowOff>182880</xdr:rowOff>
        </xdr:from>
        <xdr:to>
          <xdr:col>9</xdr:col>
          <xdr:colOff>91440</xdr:colOff>
          <xdr:row>122</xdr:row>
          <xdr:rowOff>160020</xdr:rowOff>
        </xdr:to>
        <xdr:sp macro="" textlink="">
          <xdr:nvSpPr>
            <xdr:cNvPr id="2220" name="Check Box 172" hidden="1">
              <a:extLst>
                <a:ext uri="{63B3BB69-23CF-44E3-9099-C40C66FF867C}">
                  <a14:compatExt spid="_x0000_s2220"/>
                </a:ext>
                <a:ext uri="{FF2B5EF4-FFF2-40B4-BE49-F238E27FC236}">
                  <a16:creationId xmlns:a16="http://schemas.microsoft.com/office/drawing/2014/main" id="{00000000-0008-0000-0100-0000A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GB"/>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114300</xdr:colOff>
          <xdr:row>42</xdr:row>
          <xdr:rowOff>0</xdr:rowOff>
        </xdr:from>
        <xdr:to>
          <xdr:col>6</xdr:col>
          <xdr:colOff>327660</xdr:colOff>
          <xdr:row>42</xdr:row>
          <xdr:rowOff>220980</xdr:rowOff>
        </xdr:to>
        <xdr:sp macro="" textlink="">
          <xdr:nvSpPr>
            <xdr:cNvPr id="2221" name="Check Box 173" hidden="1">
              <a:extLst>
                <a:ext uri="{63B3BB69-23CF-44E3-9099-C40C66FF867C}">
                  <a14:compatExt spid="_x0000_s2221"/>
                </a:ext>
                <a:ext uri="{FF2B5EF4-FFF2-40B4-BE49-F238E27FC236}">
                  <a16:creationId xmlns:a16="http://schemas.microsoft.com/office/drawing/2014/main" id="{00000000-0008-0000-0100-0000A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GB"/>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121920</xdr:colOff>
          <xdr:row>41</xdr:row>
          <xdr:rowOff>22860</xdr:rowOff>
        </xdr:from>
        <xdr:to>
          <xdr:col>6</xdr:col>
          <xdr:colOff>335280</xdr:colOff>
          <xdr:row>41</xdr:row>
          <xdr:rowOff>236220</xdr:rowOff>
        </xdr:to>
        <xdr:sp macro="" textlink="">
          <xdr:nvSpPr>
            <xdr:cNvPr id="2222" name="Check Box 174" hidden="1">
              <a:extLst>
                <a:ext uri="{63B3BB69-23CF-44E3-9099-C40C66FF867C}">
                  <a14:compatExt spid="_x0000_s2222"/>
                </a:ext>
                <a:ext uri="{FF2B5EF4-FFF2-40B4-BE49-F238E27FC236}">
                  <a16:creationId xmlns:a16="http://schemas.microsoft.com/office/drawing/2014/main" id="{00000000-0008-0000-0100-0000A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GB"/>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45720</xdr:colOff>
          <xdr:row>123</xdr:row>
          <xdr:rowOff>167640</xdr:rowOff>
        </xdr:from>
        <xdr:to>
          <xdr:col>9</xdr:col>
          <xdr:colOff>91440</xdr:colOff>
          <xdr:row>124</xdr:row>
          <xdr:rowOff>198120</xdr:rowOff>
        </xdr:to>
        <xdr:sp macro="" textlink="">
          <xdr:nvSpPr>
            <xdr:cNvPr id="2224" name="Check Box 176" hidden="1">
              <a:extLst>
                <a:ext uri="{63B3BB69-23CF-44E3-9099-C40C66FF867C}">
                  <a14:compatExt spid="_x0000_s2224"/>
                </a:ext>
                <a:ext uri="{FF2B5EF4-FFF2-40B4-BE49-F238E27FC236}">
                  <a16:creationId xmlns:a16="http://schemas.microsoft.com/office/drawing/2014/main" id="{00000000-0008-0000-0100-0000B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GB"/>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83820</xdr:colOff>
          <xdr:row>145</xdr:row>
          <xdr:rowOff>281940</xdr:rowOff>
        </xdr:from>
        <xdr:to>
          <xdr:col>9</xdr:col>
          <xdr:colOff>129540</xdr:colOff>
          <xdr:row>146</xdr:row>
          <xdr:rowOff>160020</xdr:rowOff>
        </xdr:to>
        <xdr:sp macro="" textlink="">
          <xdr:nvSpPr>
            <xdr:cNvPr id="2225" name="Check Box 177" hidden="1">
              <a:extLst>
                <a:ext uri="{63B3BB69-23CF-44E3-9099-C40C66FF867C}">
                  <a14:compatExt spid="_x0000_s2225"/>
                </a:ext>
                <a:ext uri="{FF2B5EF4-FFF2-40B4-BE49-F238E27FC236}">
                  <a16:creationId xmlns:a16="http://schemas.microsoft.com/office/drawing/2014/main" id="{00000000-0008-0000-0100-0000B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GB"/>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100</xdr:row>
          <xdr:rowOff>0</xdr:rowOff>
        </xdr:from>
        <xdr:to>
          <xdr:col>16</xdr:col>
          <xdr:colOff>213360</xdr:colOff>
          <xdr:row>101</xdr:row>
          <xdr:rowOff>30480</xdr:rowOff>
        </xdr:to>
        <xdr:sp macro="" textlink="">
          <xdr:nvSpPr>
            <xdr:cNvPr id="2227" name="Check Box 179" hidden="1">
              <a:extLst>
                <a:ext uri="{63B3BB69-23CF-44E3-9099-C40C66FF867C}">
                  <a14:compatExt spid="_x0000_s2227"/>
                </a:ext>
                <a:ext uri="{FF2B5EF4-FFF2-40B4-BE49-F238E27FC236}">
                  <a16:creationId xmlns:a16="http://schemas.microsoft.com/office/drawing/2014/main" id="{00000000-0008-0000-0100-0000B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GB"/>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103</xdr:row>
          <xdr:rowOff>175260</xdr:rowOff>
        </xdr:from>
        <xdr:to>
          <xdr:col>16</xdr:col>
          <xdr:colOff>213360</xdr:colOff>
          <xdr:row>105</xdr:row>
          <xdr:rowOff>22860</xdr:rowOff>
        </xdr:to>
        <xdr:sp macro="" textlink="">
          <xdr:nvSpPr>
            <xdr:cNvPr id="2228" name="Check Box 180" hidden="1">
              <a:extLst>
                <a:ext uri="{63B3BB69-23CF-44E3-9099-C40C66FF867C}">
                  <a14:compatExt spid="_x0000_s2228"/>
                </a:ext>
                <a:ext uri="{FF2B5EF4-FFF2-40B4-BE49-F238E27FC236}">
                  <a16:creationId xmlns:a16="http://schemas.microsoft.com/office/drawing/2014/main" id="{00000000-0008-0000-0100-0000B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GB"/>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106680</xdr:colOff>
          <xdr:row>96</xdr:row>
          <xdr:rowOff>518160</xdr:rowOff>
        </xdr:from>
        <xdr:to>
          <xdr:col>16</xdr:col>
          <xdr:colOff>205740</xdr:colOff>
          <xdr:row>98</xdr:row>
          <xdr:rowOff>0</xdr:rowOff>
        </xdr:to>
        <xdr:sp macro="" textlink="">
          <xdr:nvSpPr>
            <xdr:cNvPr id="2229" name="Check Box 181" hidden="1">
              <a:extLst>
                <a:ext uri="{63B3BB69-23CF-44E3-9099-C40C66FF867C}">
                  <a14:compatExt spid="_x0000_s2229"/>
                </a:ext>
                <a:ext uri="{FF2B5EF4-FFF2-40B4-BE49-F238E27FC236}">
                  <a16:creationId xmlns:a16="http://schemas.microsoft.com/office/drawing/2014/main" id="{00000000-0008-0000-0100-0000B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GB"/>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716280</xdr:colOff>
          <xdr:row>67</xdr:row>
          <xdr:rowOff>0</xdr:rowOff>
        </xdr:from>
        <xdr:to>
          <xdr:col>4</xdr:col>
          <xdr:colOff>929640</xdr:colOff>
          <xdr:row>67</xdr:row>
          <xdr:rowOff>213360</xdr:rowOff>
        </xdr:to>
        <xdr:sp macro="" textlink="">
          <xdr:nvSpPr>
            <xdr:cNvPr id="2230" name="Check Box 182" hidden="1">
              <a:extLst>
                <a:ext uri="{63B3BB69-23CF-44E3-9099-C40C66FF867C}">
                  <a14:compatExt spid="_x0000_s2230"/>
                </a:ext>
                <a:ext uri="{FF2B5EF4-FFF2-40B4-BE49-F238E27FC236}">
                  <a16:creationId xmlns:a16="http://schemas.microsoft.com/office/drawing/2014/main" id="{00000000-0008-0000-0100-0000B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GB"/>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83820</xdr:colOff>
          <xdr:row>141</xdr:row>
          <xdr:rowOff>167640</xdr:rowOff>
        </xdr:from>
        <xdr:to>
          <xdr:col>9</xdr:col>
          <xdr:colOff>129540</xdr:colOff>
          <xdr:row>143</xdr:row>
          <xdr:rowOff>15240</xdr:rowOff>
        </xdr:to>
        <xdr:sp macro="" textlink="">
          <xdr:nvSpPr>
            <xdr:cNvPr id="2231" name="Check Box 183" hidden="1">
              <a:extLst>
                <a:ext uri="{63B3BB69-23CF-44E3-9099-C40C66FF867C}">
                  <a14:compatExt spid="_x0000_s2231"/>
                </a:ext>
                <a:ext uri="{FF2B5EF4-FFF2-40B4-BE49-F238E27FC236}">
                  <a16:creationId xmlns:a16="http://schemas.microsoft.com/office/drawing/2014/main" id="{00000000-0008-0000-0100-0000B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GB"/>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45720</xdr:colOff>
          <xdr:row>128</xdr:row>
          <xdr:rowOff>15240</xdr:rowOff>
        </xdr:from>
        <xdr:to>
          <xdr:col>9</xdr:col>
          <xdr:colOff>91440</xdr:colOff>
          <xdr:row>129</xdr:row>
          <xdr:rowOff>0</xdr:rowOff>
        </xdr:to>
        <xdr:sp macro="" textlink="">
          <xdr:nvSpPr>
            <xdr:cNvPr id="2232" name="Check Box 184" hidden="1">
              <a:extLst>
                <a:ext uri="{63B3BB69-23CF-44E3-9099-C40C66FF867C}">
                  <a14:compatExt spid="_x0000_s2232"/>
                </a:ext>
                <a:ext uri="{FF2B5EF4-FFF2-40B4-BE49-F238E27FC236}">
                  <a16:creationId xmlns:a16="http://schemas.microsoft.com/office/drawing/2014/main" id="{00000000-0008-0000-0100-0000B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GB"/>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45720</xdr:colOff>
          <xdr:row>130</xdr:row>
          <xdr:rowOff>15240</xdr:rowOff>
        </xdr:from>
        <xdr:to>
          <xdr:col>9</xdr:col>
          <xdr:colOff>91440</xdr:colOff>
          <xdr:row>131</xdr:row>
          <xdr:rowOff>0</xdr:rowOff>
        </xdr:to>
        <xdr:sp macro="" textlink="">
          <xdr:nvSpPr>
            <xdr:cNvPr id="2233" name="Check Box 185" hidden="1">
              <a:extLst>
                <a:ext uri="{63B3BB69-23CF-44E3-9099-C40C66FF867C}">
                  <a14:compatExt spid="_x0000_s2233"/>
                </a:ext>
                <a:ext uri="{FF2B5EF4-FFF2-40B4-BE49-F238E27FC236}">
                  <a16:creationId xmlns:a16="http://schemas.microsoft.com/office/drawing/2014/main" id="{00000000-0008-0000-0100-0000B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a:solidFill>
                  <a:miter lim="800000"/>
                  <a:headEnd/>
                  <a:tailEnd/>
                </a14:hiddenLine>
              </a:ext>
            </a:extLst>
          </xdr:spPr>
          <xdr:txBody>
            <a:bodyPr vertOverflow="clip" wrap="square" lIns="18288" tIns="0" rIns="0" bIns="0" anchor="ctr" upright="1"/>
            <a:lstStyle/>
            <a:p>
              <a:pPr algn="l" rtl="0">
                <a:defRPr sz="1000"/>
              </a:pPr>
              <a:endParaRPr lang="en-GB"/>
            </a:p>
          </xdr:txBody>
        </xdr:sp>
        <xdr:clientData/>
      </xdr:twoCellAnchor>
    </mc:Choice>
    <mc:Fallback/>
  </mc:AlternateContent>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xml.rels><?xml version="1.0" encoding="UTF-8" standalone="yes"?>
<Relationships xmlns="http://schemas.openxmlformats.org/package/2006/relationships"><Relationship Id="rId26" Type="http://schemas.openxmlformats.org/officeDocument/2006/relationships/ctrlProp" Target="../ctrlProps/ctrlProp31.xml"/><Relationship Id="rId21" Type="http://schemas.openxmlformats.org/officeDocument/2006/relationships/ctrlProp" Target="../ctrlProps/ctrlProp26.xml"/><Relationship Id="rId42" Type="http://schemas.openxmlformats.org/officeDocument/2006/relationships/ctrlProp" Target="../ctrlProps/ctrlProp47.xml"/><Relationship Id="rId47" Type="http://schemas.openxmlformats.org/officeDocument/2006/relationships/ctrlProp" Target="../ctrlProps/ctrlProp52.xml"/><Relationship Id="rId63" Type="http://schemas.openxmlformats.org/officeDocument/2006/relationships/ctrlProp" Target="../ctrlProps/ctrlProp68.xml"/><Relationship Id="rId68" Type="http://schemas.openxmlformats.org/officeDocument/2006/relationships/ctrlProp" Target="../ctrlProps/ctrlProp73.xml"/><Relationship Id="rId2" Type="http://schemas.openxmlformats.org/officeDocument/2006/relationships/printerSettings" Target="../printerSettings/printerSettings2.bin"/><Relationship Id="rId16" Type="http://schemas.openxmlformats.org/officeDocument/2006/relationships/ctrlProp" Target="../ctrlProps/ctrlProp21.xml"/><Relationship Id="rId29" Type="http://schemas.openxmlformats.org/officeDocument/2006/relationships/ctrlProp" Target="../ctrlProps/ctrlProp34.xml"/><Relationship Id="rId11" Type="http://schemas.openxmlformats.org/officeDocument/2006/relationships/ctrlProp" Target="../ctrlProps/ctrlProp16.xml"/><Relationship Id="rId24" Type="http://schemas.openxmlformats.org/officeDocument/2006/relationships/ctrlProp" Target="../ctrlProps/ctrlProp29.xml"/><Relationship Id="rId32" Type="http://schemas.openxmlformats.org/officeDocument/2006/relationships/ctrlProp" Target="../ctrlProps/ctrlProp37.xml"/><Relationship Id="rId37" Type="http://schemas.openxmlformats.org/officeDocument/2006/relationships/ctrlProp" Target="../ctrlProps/ctrlProp42.xml"/><Relationship Id="rId40" Type="http://schemas.openxmlformats.org/officeDocument/2006/relationships/ctrlProp" Target="../ctrlProps/ctrlProp45.xml"/><Relationship Id="rId45" Type="http://schemas.openxmlformats.org/officeDocument/2006/relationships/ctrlProp" Target="../ctrlProps/ctrlProp50.xml"/><Relationship Id="rId53" Type="http://schemas.openxmlformats.org/officeDocument/2006/relationships/ctrlProp" Target="../ctrlProps/ctrlProp58.xml"/><Relationship Id="rId58" Type="http://schemas.openxmlformats.org/officeDocument/2006/relationships/ctrlProp" Target="../ctrlProps/ctrlProp63.xml"/><Relationship Id="rId66" Type="http://schemas.openxmlformats.org/officeDocument/2006/relationships/ctrlProp" Target="../ctrlProps/ctrlProp71.xml"/><Relationship Id="rId74" Type="http://schemas.openxmlformats.org/officeDocument/2006/relationships/ctrlProp" Target="../ctrlProps/ctrlProp79.xml"/><Relationship Id="rId5" Type="http://schemas.openxmlformats.org/officeDocument/2006/relationships/ctrlProp" Target="../ctrlProps/ctrlProp10.xml"/><Relationship Id="rId61" Type="http://schemas.openxmlformats.org/officeDocument/2006/relationships/ctrlProp" Target="../ctrlProps/ctrlProp66.xml"/><Relationship Id="rId19" Type="http://schemas.openxmlformats.org/officeDocument/2006/relationships/ctrlProp" Target="../ctrlProps/ctrlProp24.xml"/><Relationship Id="rId14" Type="http://schemas.openxmlformats.org/officeDocument/2006/relationships/ctrlProp" Target="../ctrlProps/ctrlProp19.xml"/><Relationship Id="rId22" Type="http://schemas.openxmlformats.org/officeDocument/2006/relationships/ctrlProp" Target="../ctrlProps/ctrlProp27.xml"/><Relationship Id="rId27" Type="http://schemas.openxmlformats.org/officeDocument/2006/relationships/ctrlProp" Target="../ctrlProps/ctrlProp32.xml"/><Relationship Id="rId30" Type="http://schemas.openxmlformats.org/officeDocument/2006/relationships/ctrlProp" Target="../ctrlProps/ctrlProp35.xml"/><Relationship Id="rId35" Type="http://schemas.openxmlformats.org/officeDocument/2006/relationships/ctrlProp" Target="../ctrlProps/ctrlProp40.xml"/><Relationship Id="rId43" Type="http://schemas.openxmlformats.org/officeDocument/2006/relationships/ctrlProp" Target="../ctrlProps/ctrlProp48.xml"/><Relationship Id="rId48" Type="http://schemas.openxmlformats.org/officeDocument/2006/relationships/ctrlProp" Target="../ctrlProps/ctrlProp53.xml"/><Relationship Id="rId56" Type="http://schemas.openxmlformats.org/officeDocument/2006/relationships/ctrlProp" Target="../ctrlProps/ctrlProp61.xml"/><Relationship Id="rId64" Type="http://schemas.openxmlformats.org/officeDocument/2006/relationships/ctrlProp" Target="../ctrlProps/ctrlProp69.xml"/><Relationship Id="rId69" Type="http://schemas.openxmlformats.org/officeDocument/2006/relationships/ctrlProp" Target="../ctrlProps/ctrlProp74.xml"/><Relationship Id="rId8" Type="http://schemas.openxmlformats.org/officeDocument/2006/relationships/ctrlProp" Target="../ctrlProps/ctrlProp13.xml"/><Relationship Id="rId51" Type="http://schemas.openxmlformats.org/officeDocument/2006/relationships/ctrlProp" Target="../ctrlProps/ctrlProp56.xml"/><Relationship Id="rId72" Type="http://schemas.openxmlformats.org/officeDocument/2006/relationships/ctrlProp" Target="../ctrlProps/ctrlProp77.xml"/><Relationship Id="rId3" Type="http://schemas.openxmlformats.org/officeDocument/2006/relationships/drawing" Target="../drawings/drawing2.xml"/><Relationship Id="rId12" Type="http://schemas.openxmlformats.org/officeDocument/2006/relationships/ctrlProp" Target="../ctrlProps/ctrlProp17.xml"/><Relationship Id="rId17" Type="http://schemas.openxmlformats.org/officeDocument/2006/relationships/ctrlProp" Target="../ctrlProps/ctrlProp22.xml"/><Relationship Id="rId25" Type="http://schemas.openxmlformats.org/officeDocument/2006/relationships/ctrlProp" Target="../ctrlProps/ctrlProp30.xml"/><Relationship Id="rId33" Type="http://schemas.openxmlformats.org/officeDocument/2006/relationships/ctrlProp" Target="../ctrlProps/ctrlProp38.xml"/><Relationship Id="rId38" Type="http://schemas.openxmlformats.org/officeDocument/2006/relationships/ctrlProp" Target="../ctrlProps/ctrlProp43.xml"/><Relationship Id="rId46" Type="http://schemas.openxmlformats.org/officeDocument/2006/relationships/ctrlProp" Target="../ctrlProps/ctrlProp51.xml"/><Relationship Id="rId59" Type="http://schemas.openxmlformats.org/officeDocument/2006/relationships/ctrlProp" Target="../ctrlProps/ctrlProp64.xml"/><Relationship Id="rId67" Type="http://schemas.openxmlformats.org/officeDocument/2006/relationships/ctrlProp" Target="../ctrlProps/ctrlProp72.xml"/><Relationship Id="rId20" Type="http://schemas.openxmlformats.org/officeDocument/2006/relationships/ctrlProp" Target="../ctrlProps/ctrlProp25.xml"/><Relationship Id="rId41" Type="http://schemas.openxmlformats.org/officeDocument/2006/relationships/ctrlProp" Target="../ctrlProps/ctrlProp46.xml"/><Relationship Id="rId54" Type="http://schemas.openxmlformats.org/officeDocument/2006/relationships/ctrlProp" Target="../ctrlProps/ctrlProp59.xml"/><Relationship Id="rId62" Type="http://schemas.openxmlformats.org/officeDocument/2006/relationships/ctrlProp" Target="../ctrlProps/ctrlProp67.xml"/><Relationship Id="rId70" Type="http://schemas.openxmlformats.org/officeDocument/2006/relationships/ctrlProp" Target="../ctrlProps/ctrlProp75.xml"/><Relationship Id="rId1" Type="http://schemas.openxmlformats.org/officeDocument/2006/relationships/hyperlink" Target="https://view.officeapps.live.com/op/view.aspx?src=https%3A%2F%2Fwww.screenireland.ie%2Fimages%2Fuploads%2Fgeneral%2FGuiding_Principles_for_Skills_Development_Plans_Dec_2025_ENG.docx&amp;wdOrigin=BROWSELINK" TargetMode="External"/><Relationship Id="rId6" Type="http://schemas.openxmlformats.org/officeDocument/2006/relationships/ctrlProp" Target="../ctrlProps/ctrlProp11.xml"/><Relationship Id="rId15" Type="http://schemas.openxmlformats.org/officeDocument/2006/relationships/ctrlProp" Target="../ctrlProps/ctrlProp20.xml"/><Relationship Id="rId23" Type="http://schemas.openxmlformats.org/officeDocument/2006/relationships/ctrlProp" Target="../ctrlProps/ctrlProp28.xml"/><Relationship Id="rId28" Type="http://schemas.openxmlformats.org/officeDocument/2006/relationships/ctrlProp" Target="../ctrlProps/ctrlProp33.xml"/><Relationship Id="rId36" Type="http://schemas.openxmlformats.org/officeDocument/2006/relationships/ctrlProp" Target="../ctrlProps/ctrlProp41.xml"/><Relationship Id="rId49" Type="http://schemas.openxmlformats.org/officeDocument/2006/relationships/ctrlProp" Target="../ctrlProps/ctrlProp54.xml"/><Relationship Id="rId57" Type="http://schemas.openxmlformats.org/officeDocument/2006/relationships/ctrlProp" Target="../ctrlProps/ctrlProp62.xml"/><Relationship Id="rId10" Type="http://schemas.openxmlformats.org/officeDocument/2006/relationships/ctrlProp" Target="../ctrlProps/ctrlProp15.xml"/><Relationship Id="rId31" Type="http://schemas.openxmlformats.org/officeDocument/2006/relationships/ctrlProp" Target="../ctrlProps/ctrlProp36.xml"/><Relationship Id="rId44" Type="http://schemas.openxmlformats.org/officeDocument/2006/relationships/ctrlProp" Target="../ctrlProps/ctrlProp49.xml"/><Relationship Id="rId52" Type="http://schemas.openxmlformats.org/officeDocument/2006/relationships/ctrlProp" Target="../ctrlProps/ctrlProp57.xml"/><Relationship Id="rId60" Type="http://schemas.openxmlformats.org/officeDocument/2006/relationships/ctrlProp" Target="../ctrlProps/ctrlProp65.xml"/><Relationship Id="rId65" Type="http://schemas.openxmlformats.org/officeDocument/2006/relationships/ctrlProp" Target="../ctrlProps/ctrlProp70.xml"/><Relationship Id="rId73" Type="http://schemas.openxmlformats.org/officeDocument/2006/relationships/ctrlProp" Target="../ctrlProps/ctrlProp78.xml"/><Relationship Id="rId4" Type="http://schemas.openxmlformats.org/officeDocument/2006/relationships/vmlDrawing" Target="../drawings/vmlDrawing2.vml"/><Relationship Id="rId9" Type="http://schemas.openxmlformats.org/officeDocument/2006/relationships/ctrlProp" Target="../ctrlProps/ctrlProp14.xml"/><Relationship Id="rId13" Type="http://schemas.openxmlformats.org/officeDocument/2006/relationships/ctrlProp" Target="../ctrlProps/ctrlProp18.xml"/><Relationship Id="rId18" Type="http://schemas.openxmlformats.org/officeDocument/2006/relationships/ctrlProp" Target="../ctrlProps/ctrlProp23.xml"/><Relationship Id="rId39" Type="http://schemas.openxmlformats.org/officeDocument/2006/relationships/ctrlProp" Target="../ctrlProps/ctrlProp44.xml"/><Relationship Id="rId34" Type="http://schemas.openxmlformats.org/officeDocument/2006/relationships/ctrlProp" Target="../ctrlProps/ctrlProp39.xml"/><Relationship Id="rId50" Type="http://schemas.openxmlformats.org/officeDocument/2006/relationships/ctrlProp" Target="../ctrlProps/ctrlProp55.xml"/><Relationship Id="rId55" Type="http://schemas.openxmlformats.org/officeDocument/2006/relationships/ctrlProp" Target="../ctrlProps/ctrlProp60.xml"/><Relationship Id="rId7" Type="http://schemas.openxmlformats.org/officeDocument/2006/relationships/ctrlProp" Target="../ctrlProps/ctrlProp12.xml"/><Relationship Id="rId71" Type="http://schemas.openxmlformats.org/officeDocument/2006/relationships/ctrlProp" Target="../ctrlProps/ctrlProp76.xm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3" Type="http://schemas.openxmlformats.org/officeDocument/2006/relationships/hyperlink" Target="_cgoqjm2ykvdq" TargetMode="External"/><Relationship Id="rId18" Type="http://schemas.openxmlformats.org/officeDocument/2006/relationships/hyperlink" Target="_ml46p9nmsstn" TargetMode="External"/><Relationship Id="rId26" Type="http://schemas.openxmlformats.org/officeDocument/2006/relationships/hyperlink" Target="_e62f8ec17ep" TargetMode="External"/><Relationship Id="rId39" Type="http://schemas.openxmlformats.org/officeDocument/2006/relationships/hyperlink" Target="_fby7hzncoakw" TargetMode="External"/><Relationship Id="rId21" Type="http://schemas.openxmlformats.org/officeDocument/2006/relationships/hyperlink" Target="_zcp5s45u21gm" TargetMode="External"/><Relationship Id="rId34" Type="http://schemas.openxmlformats.org/officeDocument/2006/relationships/hyperlink" Target="_r4z9wgz59fb" TargetMode="External"/><Relationship Id="rId42" Type="http://schemas.openxmlformats.org/officeDocument/2006/relationships/hyperlink" Target="_t19hkoqz4eb4" TargetMode="External"/><Relationship Id="rId47" Type="http://schemas.openxmlformats.org/officeDocument/2006/relationships/printerSettings" Target="../printerSettings/printerSettings5.bin"/><Relationship Id="rId7" Type="http://schemas.openxmlformats.org/officeDocument/2006/relationships/hyperlink" Target="_nxpjdhfa65ce" TargetMode="External"/><Relationship Id="rId2" Type="http://schemas.openxmlformats.org/officeDocument/2006/relationships/hyperlink" Target="_lczxwgeevw5n" TargetMode="External"/><Relationship Id="rId16" Type="http://schemas.openxmlformats.org/officeDocument/2006/relationships/hyperlink" Target="_2oqsst8iuksg" TargetMode="External"/><Relationship Id="rId29" Type="http://schemas.openxmlformats.org/officeDocument/2006/relationships/hyperlink" Target="_s7afaho1a39u" TargetMode="External"/><Relationship Id="rId1" Type="http://schemas.openxmlformats.org/officeDocument/2006/relationships/hyperlink" Target="_w4oh0jnbmnly" TargetMode="External"/><Relationship Id="rId6" Type="http://schemas.openxmlformats.org/officeDocument/2006/relationships/hyperlink" Target="_yba3dblclni6" TargetMode="External"/><Relationship Id="rId11" Type="http://schemas.openxmlformats.org/officeDocument/2006/relationships/hyperlink" Target="_7cmv93s2vbjn" TargetMode="External"/><Relationship Id="rId24" Type="http://schemas.openxmlformats.org/officeDocument/2006/relationships/hyperlink" Target="_dyz8338zc2k9" TargetMode="External"/><Relationship Id="rId32" Type="http://schemas.openxmlformats.org/officeDocument/2006/relationships/hyperlink" Target="_91f383lx94vs" TargetMode="External"/><Relationship Id="rId37" Type="http://schemas.openxmlformats.org/officeDocument/2006/relationships/hyperlink" Target="_tueqok10oho1" TargetMode="External"/><Relationship Id="rId40" Type="http://schemas.openxmlformats.org/officeDocument/2006/relationships/hyperlink" Target="_cf1bbsj2va5n" TargetMode="External"/><Relationship Id="rId45" Type="http://schemas.openxmlformats.org/officeDocument/2006/relationships/hyperlink" Target="_upid6zp2fmwr" TargetMode="External"/><Relationship Id="rId5" Type="http://schemas.openxmlformats.org/officeDocument/2006/relationships/hyperlink" Target="_n44do1to3zit" TargetMode="External"/><Relationship Id="rId15" Type="http://schemas.openxmlformats.org/officeDocument/2006/relationships/hyperlink" Target="_aa7ek4obwibw" TargetMode="External"/><Relationship Id="rId23" Type="http://schemas.openxmlformats.org/officeDocument/2006/relationships/hyperlink" Target="_jgu0j87mkk7l" TargetMode="External"/><Relationship Id="rId28" Type="http://schemas.openxmlformats.org/officeDocument/2006/relationships/hyperlink" Target="_k7v54ijlkyhc" TargetMode="External"/><Relationship Id="rId36" Type="http://schemas.openxmlformats.org/officeDocument/2006/relationships/hyperlink" Target="_afkzjxbxp601" TargetMode="External"/><Relationship Id="rId10" Type="http://schemas.openxmlformats.org/officeDocument/2006/relationships/hyperlink" Target="_lp8u7zaxt50g" TargetMode="External"/><Relationship Id="rId19" Type="http://schemas.openxmlformats.org/officeDocument/2006/relationships/hyperlink" Target="_nuzk8fzb2suz" TargetMode="External"/><Relationship Id="rId31" Type="http://schemas.openxmlformats.org/officeDocument/2006/relationships/hyperlink" Target="_vo9ncrec3ljz" TargetMode="External"/><Relationship Id="rId44" Type="http://schemas.openxmlformats.org/officeDocument/2006/relationships/hyperlink" Target="_e73zvjrtnhsr" TargetMode="External"/><Relationship Id="rId4" Type="http://schemas.openxmlformats.org/officeDocument/2006/relationships/hyperlink" Target="_4dfcngncm6y3" TargetMode="External"/><Relationship Id="rId9" Type="http://schemas.openxmlformats.org/officeDocument/2006/relationships/hyperlink" Target="_tn0q5lbemn3x" TargetMode="External"/><Relationship Id="rId14" Type="http://schemas.openxmlformats.org/officeDocument/2006/relationships/hyperlink" Target="_phhxs0ii2msa" TargetMode="External"/><Relationship Id="rId22" Type="http://schemas.openxmlformats.org/officeDocument/2006/relationships/hyperlink" Target="_3xra2humt3u9" TargetMode="External"/><Relationship Id="rId27" Type="http://schemas.openxmlformats.org/officeDocument/2006/relationships/hyperlink" Target="_a63oatneasrv" TargetMode="External"/><Relationship Id="rId30" Type="http://schemas.openxmlformats.org/officeDocument/2006/relationships/hyperlink" Target="_yt3i2lw732ix" TargetMode="External"/><Relationship Id="rId35" Type="http://schemas.openxmlformats.org/officeDocument/2006/relationships/hyperlink" Target="_y748u5gf94bd" TargetMode="External"/><Relationship Id="rId43" Type="http://schemas.openxmlformats.org/officeDocument/2006/relationships/hyperlink" Target="_sm5lub6dl8cj" TargetMode="External"/><Relationship Id="rId8" Type="http://schemas.openxmlformats.org/officeDocument/2006/relationships/hyperlink" Target="_bm0kx13zucg1" TargetMode="External"/><Relationship Id="rId3" Type="http://schemas.openxmlformats.org/officeDocument/2006/relationships/hyperlink" Target="_mmm1a9ynlim8" TargetMode="External"/><Relationship Id="rId12" Type="http://schemas.openxmlformats.org/officeDocument/2006/relationships/hyperlink" Target="_19gsmv467zhd" TargetMode="External"/><Relationship Id="rId17" Type="http://schemas.openxmlformats.org/officeDocument/2006/relationships/hyperlink" Target="_w1nx4tbvqfeg" TargetMode="External"/><Relationship Id="rId25" Type="http://schemas.openxmlformats.org/officeDocument/2006/relationships/hyperlink" Target="_38051gbvy1nr" TargetMode="External"/><Relationship Id="rId33" Type="http://schemas.openxmlformats.org/officeDocument/2006/relationships/hyperlink" Target="_2m7p775xui9e" TargetMode="External"/><Relationship Id="rId38" Type="http://schemas.openxmlformats.org/officeDocument/2006/relationships/hyperlink" Target="_3jj5gupjn3ph" TargetMode="External"/><Relationship Id="rId46" Type="http://schemas.openxmlformats.org/officeDocument/2006/relationships/hyperlink" Target="_ww5io4wj5ti6" TargetMode="External"/><Relationship Id="rId20" Type="http://schemas.openxmlformats.org/officeDocument/2006/relationships/hyperlink" Target="_18jh1e5tsu4c" TargetMode="External"/><Relationship Id="rId41" Type="http://schemas.openxmlformats.org/officeDocument/2006/relationships/hyperlink" Target="_3z5lids2y44z"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K39"/>
  <sheetViews>
    <sheetView showGridLines="0" tabSelected="1" workbookViewId="0">
      <selection activeCell="J14" sqref="J14"/>
    </sheetView>
  </sheetViews>
  <sheetFormatPr defaultColWidth="8.88671875" defaultRowHeight="14.4"/>
  <cols>
    <col min="10" max="10" width="15.6640625" customWidth="1"/>
    <col min="11" max="11" width="14.33203125" customWidth="1"/>
  </cols>
  <sheetData>
    <row r="1" spans="1:10">
      <c r="A1" s="177"/>
      <c r="B1" s="177"/>
      <c r="C1" s="177"/>
      <c r="D1" s="177"/>
      <c r="E1" s="177"/>
      <c r="F1" s="177"/>
      <c r="G1" s="177"/>
      <c r="H1" s="177"/>
      <c r="I1" s="177"/>
      <c r="J1" s="177"/>
    </row>
    <row r="2" spans="1:10">
      <c r="A2" s="177"/>
      <c r="B2" s="177"/>
      <c r="C2" s="177"/>
      <c r="D2" s="177"/>
      <c r="E2" s="177"/>
      <c r="F2" s="177"/>
      <c r="G2" s="177"/>
      <c r="H2" s="177"/>
      <c r="I2" s="177"/>
      <c r="J2" s="177"/>
    </row>
    <row r="3" spans="1:10">
      <c r="A3" s="177"/>
      <c r="B3" s="177"/>
      <c r="C3" s="177"/>
      <c r="D3" s="177"/>
      <c r="E3" s="177"/>
      <c r="F3" s="177"/>
      <c r="G3" s="177"/>
      <c r="H3" s="177"/>
      <c r="I3" s="177"/>
      <c r="J3" s="177"/>
    </row>
    <row r="4" spans="1:10">
      <c r="A4" s="177"/>
      <c r="B4" s="177"/>
      <c r="C4" s="177"/>
      <c r="D4" s="177"/>
      <c r="E4" s="177"/>
      <c r="F4" s="177"/>
      <c r="G4" s="177"/>
      <c r="H4" s="177"/>
      <c r="I4" s="177"/>
      <c r="J4" s="177"/>
    </row>
    <row r="5" spans="1:10">
      <c r="A5" s="177"/>
      <c r="B5" s="177"/>
      <c r="C5" s="177"/>
      <c r="D5" s="177"/>
      <c r="E5" s="177"/>
      <c r="F5" s="177"/>
      <c r="G5" s="177"/>
      <c r="H5" s="177"/>
      <c r="I5" s="177"/>
      <c r="J5" s="177"/>
    </row>
    <row r="6" spans="1:10">
      <c r="A6" s="177"/>
      <c r="B6" s="177"/>
      <c r="C6" s="177"/>
      <c r="D6" s="177"/>
      <c r="E6" s="177"/>
      <c r="F6" s="177"/>
      <c r="G6" s="177"/>
      <c r="H6" s="177"/>
      <c r="I6" s="177"/>
      <c r="J6" s="177"/>
    </row>
    <row r="7" spans="1:10">
      <c r="A7" s="177"/>
      <c r="B7" s="177"/>
      <c r="C7" s="177"/>
      <c r="D7" s="177"/>
      <c r="E7" s="177"/>
      <c r="F7" s="177"/>
      <c r="G7" s="177"/>
      <c r="H7" s="177"/>
      <c r="I7" s="177"/>
      <c r="J7" s="177"/>
    </row>
    <row r="8" spans="1:10">
      <c r="A8" s="177"/>
      <c r="B8" s="177"/>
      <c r="C8" s="177"/>
      <c r="D8" s="177"/>
      <c r="E8" s="177"/>
      <c r="F8" s="177"/>
      <c r="G8" s="177"/>
      <c r="H8" s="177"/>
      <c r="I8" s="177"/>
      <c r="J8" s="177"/>
    </row>
    <row r="9" spans="1:10">
      <c r="A9" s="177"/>
      <c r="B9" s="177"/>
      <c r="C9" s="177"/>
      <c r="D9" s="177"/>
      <c r="E9" s="177"/>
      <c r="F9" s="177"/>
      <c r="G9" s="177"/>
      <c r="H9" s="177"/>
      <c r="I9" s="177"/>
      <c r="J9" s="177"/>
    </row>
    <row r="10" spans="1:10">
      <c r="A10" s="177"/>
      <c r="B10" s="177"/>
      <c r="C10" s="177"/>
      <c r="D10" s="177"/>
      <c r="E10" s="177"/>
      <c r="F10" s="177"/>
      <c r="G10" s="177"/>
      <c r="H10" s="177"/>
      <c r="I10" s="177"/>
      <c r="J10" s="177"/>
    </row>
    <row r="11" spans="1:10">
      <c r="A11" s="177"/>
      <c r="B11" s="177"/>
      <c r="C11" s="177"/>
      <c r="D11" s="177"/>
      <c r="E11" s="177"/>
      <c r="F11" s="177"/>
      <c r="G11" s="177"/>
      <c r="H11" s="177"/>
      <c r="I11" s="177"/>
      <c r="J11" s="177"/>
    </row>
    <row r="12" spans="1:10">
      <c r="A12" s="177"/>
      <c r="B12" s="177"/>
      <c r="C12" s="177"/>
      <c r="D12" s="177"/>
      <c r="E12" s="177"/>
      <c r="F12" s="177"/>
      <c r="G12" s="177"/>
      <c r="H12" s="177"/>
      <c r="I12" s="177"/>
      <c r="J12" s="177"/>
    </row>
    <row r="13" spans="1:10" ht="3" customHeight="1"/>
    <row r="14" spans="1:10" ht="17.399999999999999" customHeight="1">
      <c r="A14" s="193" t="s">
        <v>116</v>
      </c>
      <c r="B14" s="193"/>
      <c r="C14" s="193"/>
      <c r="D14" s="194"/>
      <c r="E14" s="190"/>
      <c r="F14" s="191"/>
      <c r="G14" s="191"/>
      <c r="H14" s="191"/>
      <c r="I14" s="192"/>
    </row>
    <row r="15" spans="1:10" ht="32.1" customHeight="1">
      <c r="A15" s="195" t="s">
        <v>928</v>
      </c>
      <c r="B15" s="195"/>
      <c r="C15" s="195"/>
      <c r="D15" s="195"/>
      <c r="E15" s="195"/>
      <c r="F15" s="195"/>
      <c r="G15" s="195"/>
      <c r="H15" s="195"/>
      <c r="I15" s="195"/>
      <c r="J15" s="195"/>
    </row>
    <row r="16" spans="1:10" ht="5.0999999999999996" customHeight="1"/>
    <row r="17" spans="1:11">
      <c r="A17" s="153" t="s">
        <v>106</v>
      </c>
    </row>
    <row r="18" spans="1:11" ht="157.19999999999999" customHeight="1">
      <c r="A18" s="188" t="s">
        <v>107</v>
      </c>
      <c r="B18" s="188"/>
      <c r="C18" s="188"/>
      <c r="D18" s="188"/>
      <c r="E18" s="188"/>
      <c r="F18" s="188"/>
      <c r="G18" s="188"/>
      <c r="H18" s="188"/>
      <c r="I18" s="188"/>
      <c r="J18" s="188"/>
    </row>
    <row r="19" spans="1:11" ht="40.200000000000003" customHeight="1">
      <c r="A19" s="188" t="s">
        <v>108</v>
      </c>
      <c r="B19" s="188"/>
      <c r="C19" s="188"/>
      <c r="D19" s="188"/>
      <c r="E19" s="188"/>
      <c r="F19" s="188"/>
      <c r="G19" s="188"/>
      <c r="H19" s="188"/>
      <c r="I19" s="188"/>
      <c r="J19" s="188"/>
    </row>
    <row r="20" spans="1:11" ht="45.6" customHeight="1">
      <c r="A20" s="189" t="s">
        <v>109</v>
      </c>
      <c r="B20" s="189"/>
      <c r="C20" s="189"/>
      <c r="D20" s="189"/>
      <c r="E20" s="189"/>
      <c r="F20" s="189"/>
      <c r="G20" s="189"/>
      <c r="H20" s="189"/>
      <c r="I20" s="189"/>
      <c r="J20" s="189"/>
    </row>
    <row r="21" spans="1:11">
      <c r="A21" s="30" t="s">
        <v>110</v>
      </c>
    </row>
    <row r="22" spans="1:11" ht="16.2" customHeight="1">
      <c r="A22" s="30" t="s">
        <v>806</v>
      </c>
      <c r="B22" s="146"/>
      <c r="C22" s="146"/>
      <c r="D22" s="146"/>
      <c r="E22" s="146"/>
      <c r="F22" s="146"/>
    </row>
    <row r="23" spans="1:11" ht="6.6" customHeight="1">
      <c r="A23" s="30"/>
      <c r="B23" s="146"/>
      <c r="C23" s="146"/>
      <c r="D23" s="146"/>
      <c r="E23" s="146"/>
      <c r="F23" s="146"/>
    </row>
    <row r="24" spans="1:11" s="33" customFormat="1" ht="14.4" customHeight="1">
      <c r="A24" s="172" t="s">
        <v>784</v>
      </c>
    </row>
    <row r="25" spans="1:11">
      <c r="A25" s="196" t="s">
        <v>775</v>
      </c>
      <c r="B25" s="196"/>
      <c r="C25" s="196"/>
      <c r="D25" s="196"/>
      <c r="E25" s="196"/>
      <c r="F25" s="196"/>
      <c r="G25" s="196"/>
    </row>
    <row r="26" spans="1:11">
      <c r="A26" s="196" t="s">
        <v>776</v>
      </c>
      <c r="B26" s="196"/>
      <c r="C26" s="196"/>
      <c r="D26" s="196"/>
      <c r="E26" s="196"/>
      <c r="F26" s="196"/>
      <c r="G26" s="196"/>
    </row>
    <row r="27" spans="1:11">
      <c r="A27" s="196" t="s">
        <v>777</v>
      </c>
      <c r="B27" s="196"/>
      <c r="C27" s="196"/>
      <c r="D27" s="196"/>
      <c r="E27" s="196"/>
      <c r="F27" s="196"/>
      <c r="G27" s="196"/>
    </row>
    <row r="28" spans="1:11">
      <c r="A28" s="196" t="s">
        <v>807</v>
      </c>
      <c r="B28" s="196"/>
      <c r="C28" s="196"/>
      <c r="D28" s="196"/>
      <c r="E28" s="196"/>
      <c r="F28" s="196"/>
      <c r="G28" s="196"/>
    </row>
    <row r="29" spans="1:11">
      <c r="A29" s="196" t="s">
        <v>779</v>
      </c>
      <c r="B29" s="196"/>
      <c r="C29" s="196"/>
      <c r="D29" s="196"/>
      <c r="E29" s="196"/>
      <c r="F29" s="196"/>
      <c r="G29" s="196"/>
    </row>
    <row r="30" spans="1:11">
      <c r="A30" s="196" t="s">
        <v>868</v>
      </c>
      <c r="B30" s="196"/>
      <c r="C30" s="196"/>
      <c r="D30" s="196"/>
      <c r="E30" s="196"/>
      <c r="F30" s="196"/>
      <c r="G30" s="196"/>
    </row>
    <row r="31" spans="1:11" ht="15.6" customHeight="1">
      <c r="A31" s="186" t="s">
        <v>858</v>
      </c>
      <c r="B31" s="186"/>
      <c r="C31" s="186"/>
      <c r="D31" s="186"/>
      <c r="E31" s="187"/>
      <c r="F31" s="180"/>
      <c r="G31" s="181"/>
      <c r="H31" s="181"/>
      <c r="I31" s="181"/>
      <c r="J31" s="182"/>
      <c r="K31" s="122"/>
    </row>
    <row r="32" spans="1:11" ht="9" customHeight="1">
      <c r="A32" s="186"/>
      <c r="B32" s="186"/>
      <c r="C32" s="186"/>
      <c r="D32" s="186"/>
      <c r="E32" s="187"/>
      <c r="F32" s="183"/>
      <c r="G32" s="184"/>
      <c r="H32" s="184"/>
      <c r="I32" s="184"/>
      <c r="J32" s="185"/>
      <c r="K32" s="122"/>
    </row>
    <row r="33" spans="1:11" ht="9" customHeight="1">
      <c r="A33" s="2"/>
      <c r="B33" s="2"/>
      <c r="C33" s="2"/>
      <c r="D33" s="2"/>
      <c r="E33" s="2"/>
      <c r="F33" s="173"/>
      <c r="G33" s="173"/>
      <c r="H33" s="173"/>
      <c r="I33" s="173"/>
      <c r="J33" s="173"/>
      <c r="K33" s="122"/>
    </row>
    <row r="34" spans="1:11">
      <c r="A34" s="29" t="s">
        <v>111</v>
      </c>
      <c r="F34" s="122"/>
      <c r="G34" s="122"/>
      <c r="H34" s="122"/>
      <c r="I34" s="122"/>
      <c r="J34" s="122"/>
      <c r="K34" s="122"/>
    </row>
    <row r="35" spans="1:11" ht="39" customHeight="1"/>
    <row r="36" spans="1:11" ht="31.5" customHeight="1"/>
    <row r="37" spans="1:11" ht="19.350000000000001" customHeight="1"/>
    <row r="38" spans="1:11" ht="19.350000000000001" customHeight="1"/>
    <row r="39" spans="1:11" ht="19.350000000000001" customHeight="1"/>
  </sheetData>
  <sheetProtection algorithmName="SHA-512" hashValue="/bkI5rYQo4b3dxM4d7QjG7jq3QrAwh1240DGF5QIopzrYJR1nxCNGnJxFH0pmrmjTZ0pq1OXffacLq2ot955Mw==" saltValue="kCfziq7DezashMeFznKFhA==" spinCount="100000" sheet="1" objects="1" scenarios="1"/>
  <mergeCells count="14">
    <mergeCell ref="F31:J32"/>
    <mergeCell ref="A31:E32"/>
    <mergeCell ref="A19:J19"/>
    <mergeCell ref="A20:J20"/>
    <mergeCell ref="E14:I14"/>
    <mergeCell ref="A14:D14"/>
    <mergeCell ref="A15:J15"/>
    <mergeCell ref="A18:J18"/>
    <mergeCell ref="A30:G30"/>
    <mergeCell ref="A25:G25"/>
    <mergeCell ref="A26:G26"/>
    <mergeCell ref="A27:G27"/>
    <mergeCell ref="A28:G28"/>
    <mergeCell ref="A29:G29"/>
  </mergeCells>
  <hyperlinks>
    <hyperlink ref="A1" location="'Signature Picture'!A1" display="'Signature Picture'!A1" xr:uid="{00000000-0004-0000-0000-000000000000}"/>
    <hyperlink ref="A1" location="'Signature Picture'!A1" display="'Signature Picture'!A1" xr:uid="{00000000-0004-0000-0000-000001000000}"/>
  </hyperlinks>
  <pageMargins left="0.23622047244094499" right="0.23622047244094499" top="0.74803149606299202" bottom="0.74803149606299202" header="0.31496062992126" footer="0.31496062992126"/>
  <pageSetup orientation="portrait" horizontalDpi="300" verticalDpi="300" r:id="rId1"/>
  <drawing r:id="rId2"/>
  <legacyDrawing r:id="rId3"/>
  <mc:AlternateContent xmlns:mc="http://schemas.openxmlformats.org/markup-compatibility/2006">
    <mc:Choice Requires="x14">
      <controls>
        <mc:AlternateContent xmlns:mc="http://schemas.openxmlformats.org/markup-compatibility/2006">
          <mc:Choice Requires="x14">
            <control shapeId="6147" r:id="rId4" name="Check Box 3">
              <controlPr defaultSize="0" autoLine="0" autoPict="0">
                <anchor moveWithCells="1">
                  <from>
                    <xdr:col>3</xdr:col>
                    <xdr:colOff>571500</xdr:colOff>
                    <xdr:row>14</xdr:row>
                    <xdr:rowOff>190500</xdr:rowOff>
                  </from>
                  <to>
                    <xdr:col>7</xdr:col>
                    <xdr:colOff>30480</xdr:colOff>
                    <xdr:row>14</xdr:row>
                    <xdr:rowOff>388620</xdr:rowOff>
                  </to>
                </anchor>
              </controlPr>
            </control>
          </mc:Choice>
        </mc:AlternateContent>
        <mc:AlternateContent xmlns:mc="http://schemas.openxmlformats.org/markup-compatibility/2006">
          <mc:Choice Requires="x14">
            <control shapeId="6148" r:id="rId5" name="Check Box 4">
              <controlPr defaultSize="0" autoLine="0" autoPict="0">
                <anchor moveWithCells="1">
                  <from>
                    <xdr:col>7</xdr:col>
                    <xdr:colOff>220980</xdr:colOff>
                    <xdr:row>20</xdr:row>
                    <xdr:rowOff>7620</xdr:rowOff>
                  </from>
                  <to>
                    <xdr:col>9</xdr:col>
                    <xdr:colOff>883920</xdr:colOff>
                    <xdr:row>21</xdr:row>
                    <xdr:rowOff>22860</xdr:rowOff>
                  </to>
                </anchor>
              </controlPr>
            </control>
          </mc:Choice>
        </mc:AlternateContent>
        <mc:AlternateContent xmlns:mc="http://schemas.openxmlformats.org/markup-compatibility/2006">
          <mc:Choice Requires="x14">
            <control shapeId="6149" r:id="rId6" name="Check Box 5">
              <controlPr defaultSize="0" autoLine="0" autoPict="0">
                <anchor moveWithCells="1">
                  <from>
                    <xdr:col>7</xdr:col>
                    <xdr:colOff>220980</xdr:colOff>
                    <xdr:row>21</xdr:row>
                    <xdr:rowOff>7620</xdr:rowOff>
                  </from>
                  <to>
                    <xdr:col>9</xdr:col>
                    <xdr:colOff>883920</xdr:colOff>
                    <xdr:row>22</xdr:row>
                    <xdr:rowOff>7620</xdr:rowOff>
                  </to>
                </anchor>
              </controlPr>
            </control>
          </mc:Choice>
        </mc:AlternateContent>
        <mc:AlternateContent xmlns:mc="http://schemas.openxmlformats.org/markup-compatibility/2006">
          <mc:Choice Requires="x14">
            <control shapeId="6150" r:id="rId7" name="Check Box 6">
              <controlPr defaultSize="0" autoLine="0" autoPict="0">
                <anchor moveWithCells="1">
                  <from>
                    <xdr:col>7</xdr:col>
                    <xdr:colOff>220980</xdr:colOff>
                    <xdr:row>23</xdr:row>
                    <xdr:rowOff>152400</xdr:rowOff>
                  </from>
                  <to>
                    <xdr:col>9</xdr:col>
                    <xdr:colOff>883920</xdr:colOff>
                    <xdr:row>24</xdr:row>
                    <xdr:rowOff>167640</xdr:rowOff>
                  </to>
                </anchor>
              </controlPr>
            </control>
          </mc:Choice>
        </mc:AlternateContent>
        <mc:AlternateContent xmlns:mc="http://schemas.openxmlformats.org/markup-compatibility/2006">
          <mc:Choice Requires="x14">
            <control shapeId="6151" r:id="rId8" name="Check Box 7">
              <controlPr defaultSize="0" autoLine="0" autoPict="0">
                <anchor moveWithCells="1">
                  <from>
                    <xdr:col>7</xdr:col>
                    <xdr:colOff>220980</xdr:colOff>
                    <xdr:row>24</xdr:row>
                    <xdr:rowOff>167640</xdr:rowOff>
                  </from>
                  <to>
                    <xdr:col>9</xdr:col>
                    <xdr:colOff>883920</xdr:colOff>
                    <xdr:row>26</xdr:row>
                    <xdr:rowOff>0</xdr:rowOff>
                  </to>
                </anchor>
              </controlPr>
            </control>
          </mc:Choice>
        </mc:AlternateContent>
        <mc:AlternateContent xmlns:mc="http://schemas.openxmlformats.org/markup-compatibility/2006">
          <mc:Choice Requires="x14">
            <control shapeId="6152" r:id="rId9" name="Check Box 8">
              <controlPr defaultSize="0" autoLine="0" autoPict="0">
                <anchor moveWithCells="1">
                  <from>
                    <xdr:col>7</xdr:col>
                    <xdr:colOff>220980</xdr:colOff>
                    <xdr:row>26</xdr:row>
                    <xdr:rowOff>0</xdr:rowOff>
                  </from>
                  <to>
                    <xdr:col>9</xdr:col>
                    <xdr:colOff>883920</xdr:colOff>
                    <xdr:row>27</xdr:row>
                    <xdr:rowOff>7620</xdr:rowOff>
                  </to>
                </anchor>
              </controlPr>
            </control>
          </mc:Choice>
        </mc:AlternateContent>
        <mc:AlternateContent xmlns:mc="http://schemas.openxmlformats.org/markup-compatibility/2006">
          <mc:Choice Requires="x14">
            <control shapeId="6153" r:id="rId10" name="Check Box 9">
              <controlPr defaultSize="0" autoLine="0" autoPict="0">
                <anchor moveWithCells="1">
                  <from>
                    <xdr:col>7</xdr:col>
                    <xdr:colOff>220980</xdr:colOff>
                    <xdr:row>27</xdr:row>
                    <xdr:rowOff>0</xdr:rowOff>
                  </from>
                  <to>
                    <xdr:col>9</xdr:col>
                    <xdr:colOff>883920</xdr:colOff>
                    <xdr:row>28</xdr:row>
                    <xdr:rowOff>15240</xdr:rowOff>
                  </to>
                </anchor>
              </controlPr>
            </control>
          </mc:Choice>
        </mc:AlternateContent>
        <mc:AlternateContent xmlns:mc="http://schemas.openxmlformats.org/markup-compatibility/2006">
          <mc:Choice Requires="x14">
            <control shapeId="6154" r:id="rId11" name="Check Box 10">
              <controlPr defaultSize="0" autoLine="0" autoPict="0">
                <anchor moveWithCells="1">
                  <from>
                    <xdr:col>7</xdr:col>
                    <xdr:colOff>220980</xdr:colOff>
                    <xdr:row>27</xdr:row>
                    <xdr:rowOff>167640</xdr:rowOff>
                  </from>
                  <to>
                    <xdr:col>9</xdr:col>
                    <xdr:colOff>883920</xdr:colOff>
                    <xdr:row>29</xdr:row>
                    <xdr:rowOff>0</xdr:rowOff>
                  </to>
                </anchor>
              </controlPr>
            </control>
          </mc:Choice>
        </mc:AlternateContent>
        <mc:AlternateContent xmlns:mc="http://schemas.openxmlformats.org/markup-compatibility/2006">
          <mc:Choice Requires="x14">
            <control shapeId="6155" r:id="rId12" name="Check Box 11">
              <controlPr defaultSize="0" autoLine="0" autoPict="0">
                <anchor moveWithCells="1">
                  <from>
                    <xdr:col>7</xdr:col>
                    <xdr:colOff>220980</xdr:colOff>
                    <xdr:row>28</xdr:row>
                    <xdr:rowOff>152400</xdr:rowOff>
                  </from>
                  <to>
                    <xdr:col>9</xdr:col>
                    <xdr:colOff>883920</xdr:colOff>
                    <xdr:row>29</xdr:row>
                    <xdr:rowOff>160020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2" id="{00000000-000E-0000-0000-00000C000000}">
            <xm:f>Tables!BF70=FALSE</xm:f>
            <x14:dxf>
              <font>
                <b/>
                <i val="0"/>
                <color rgb="FFFF0000"/>
              </font>
              <fill>
                <patternFill patternType="none"/>
              </fill>
            </x14:dxf>
          </x14:cfRule>
          <x14:cfRule type="expression" priority="13" id="{00000000-000E-0000-0000-00000D000000}">
            <xm:f>Tables!BF70=TRUE</xm:f>
            <x14:dxf>
              <font>
                <b/>
                <i val="0"/>
                <color rgb="FF00B050"/>
              </font>
              <fill>
                <patternFill patternType="none"/>
              </fill>
            </x14:dxf>
          </x14:cfRule>
          <xm:sqref>A21</xm:sqref>
        </x14:conditionalFormatting>
        <x14:conditionalFormatting xmlns:xm="http://schemas.microsoft.com/office/excel/2006/main">
          <x14:cfRule type="expression" priority="7" id="{00000000-000E-0000-0000-000007000000}">
            <xm:f>Tables!BF1=""</xm:f>
            <x14:dxf>
              <font>
                <color theme="1"/>
              </font>
            </x14:dxf>
          </x14:cfRule>
          <x14:cfRule type="expression" priority="8" id="{00000000-000E-0000-0000-000008000000}">
            <xm:f>Tables!BF1=TRUE</xm:f>
            <x14:dxf>
              <font>
                <b/>
                <i val="0"/>
                <color rgb="FF00B050"/>
              </font>
            </x14:dxf>
          </x14:cfRule>
          <x14:cfRule type="expression" priority="9" id="{00000000-000E-0000-0000-000009000000}">
            <xm:f>Tables!BF1=FALSE</xm:f>
            <x14:dxf>
              <font>
                <b/>
                <i val="0"/>
                <color rgb="FFFF0000"/>
              </font>
            </x14:dxf>
          </x14:cfRule>
          <xm:sqref>A15:J15</xm:sqref>
        </x14:conditionalFormatting>
      </x14:conditionalFormatting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A167"/>
  <sheetViews>
    <sheetView showGridLines="0" topLeftCell="A2" workbookViewId="0">
      <selection activeCell="Q3" sqref="Q3"/>
    </sheetView>
  </sheetViews>
  <sheetFormatPr defaultColWidth="8.88671875" defaultRowHeight="14.4"/>
  <cols>
    <col min="1" max="1" width="37" customWidth="1"/>
    <col min="2" max="2" width="2.6640625" customWidth="1"/>
    <col min="3" max="3" width="34.33203125" customWidth="1"/>
    <col min="4" max="4" width="5.33203125" customWidth="1"/>
    <col min="5" max="5" width="24.33203125" customWidth="1"/>
    <col min="6" max="6" width="7.33203125" style="22" customWidth="1"/>
    <col min="7" max="7" width="5.33203125" customWidth="1"/>
    <col min="8" max="8" width="3.44140625" customWidth="1"/>
    <col min="9" max="9" width="2.44140625" customWidth="1"/>
    <col min="10" max="10" width="5.33203125" customWidth="1"/>
    <col min="11" max="11" width="2.33203125" customWidth="1"/>
    <col min="12" max="12" width="12" customWidth="1"/>
    <col min="13" max="13" width="3.44140625" customWidth="1"/>
    <col min="14" max="14" width="2.6640625" customWidth="1"/>
    <col min="15" max="16" width="1.6640625" customWidth="1"/>
    <col min="17" max="17" width="22.33203125" customWidth="1"/>
    <col min="18" max="23" width="8.6640625" customWidth="1"/>
    <col min="24" max="24" width="9.6640625" customWidth="1"/>
  </cols>
  <sheetData>
    <row r="1" spans="1:27" hidden="1"/>
    <row r="2" spans="1:27" ht="31.5" customHeight="1">
      <c r="A2" s="258" t="s">
        <v>117</v>
      </c>
      <c r="B2" s="258"/>
      <c r="C2" s="258"/>
      <c r="D2" s="258"/>
      <c r="E2" s="258"/>
      <c r="F2" s="258"/>
      <c r="G2" s="258"/>
      <c r="H2" s="258"/>
      <c r="I2" s="258"/>
      <c r="J2" s="258"/>
      <c r="K2" s="258"/>
      <c r="L2" s="258"/>
      <c r="M2" s="258"/>
      <c r="N2" s="258"/>
      <c r="O2" s="258"/>
      <c r="P2" s="258"/>
    </row>
    <row r="3" spans="1:27">
      <c r="A3" s="9" t="s">
        <v>95</v>
      </c>
      <c r="B3" s="9"/>
      <c r="C3" s="16"/>
      <c r="D3" s="16"/>
      <c r="E3" s="16"/>
      <c r="F3" s="16"/>
      <c r="G3" s="16"/>
      <c r="H3" s="16"/>
      <c r="I3" s="16"/>
      <c r="J3" s="16"/>
      <c r="K3" s="16"/>
      <c r="L3" s="16"/>
      <c r="M3" s="16"/>
      <c r="N3" s="16"/>
      <c r="O3" s="16"/>
      <c r="P3" s="16"/>
      <c r="R3" s="39"/>
      <c r="S3" s="16"/>
      <c r="T3" s="16"/>
    </row>
    <row r="4" spans="1:27" ht="7.35" customHeight="1">
      <c r="A4" s="16"/>
      <c r="B4" s="16"/>
      <c r="C4" s="16"/>
      <c r="D4" s="16"/>
      <c r="E4" s="16"/>
      <c r="F4" s="16"/>
      <c r="G4" s="16"/>
      <c r="H4" s="16"/>
      <c r="I4" s="16"/>
      <c r="J4" s="16"/>
      <c r="K4" s="16"/>
      <c r="L4" s="16"/>
      <c r="M4" s="16"/>
      <c r="N4" s="16"/>
      <c r="O4" s="16"/>
      <c r="P4" s="16"/>
    </row>
    <row r="5" spans="1:27" ht="23.25" customHeight="1">
      <c r="A5" s="39" t="s">
        <v>229</v>
      </c>
      <c r="B5" s="16"/>
      <c r="C5" s="16"/>
      <c r="D5" s="259"/>
      <c r="E5" s="260"/>
      <c r="F5" s="260"/>
      <c r="G5" s="260"/>
      <c r="H5" s="260"/>
      <c r="I5" s="260"/>
      <c r="J5" s="260"/>
      <c r="K5" s="260"/>
      <c r="L5" s="260"/>
      <c r="M5" s="260"/>
      <c r="N5" s="260"/>
      <c r="O5" s="260"/>
      <c r="P5" s="261"/>
    </row>
    <row r="6" spans="1:27" ht="15" customHeight="1">
      <c r="A6" s="39"/>
      <c r="B6" s="16"/>
      <c r="C6" s="16"/>
      <c r="F6"/>
      <c r="AA6">
        <f>SUM(AA7:AA19)</f>
        <v>11</v>
      </c>
    </row>
    <row r="7" spans="1:27">
      <c r="A7" s="200" t="s">
        <v>822</v>
      </c>
      <c r="B7" s="200"/>
      <c r="C7" s="200"/>
      <c r="D7" s="248"/>
      <c r="E7" s="249"/>
      <c r="F7" s="249"/>
      <c r="G7" s="249"/>
      <c r="H7" s="249"/>
      <c r="I7" s="249"/>
      <c r="J7" s="249"/>
      <c r="K7" s="249"/>
      <c r="L7" s="249"/>
      <c r="M7" s="249"/>
      <c r="N7" s="249"/>
      <c r="O7" s="249"/>
      <c r="P7" s="250"/>
      <c r="Q7" s="174" t="str">
        <f>IF(AA6&gt;0,"( All items with an * are compulsory )","")</f>
        <v>( All items with an * are compulsory )</v>
      </c>
      <c r="AA7">
        <f>IF(LEN(D7)=0,1,0)</f>
        <v>1</v>
      </c>
    </row>
    <row r="8" spans="1:27">
      <c r="A8" s="200" t="s">
        <v>823</v>
      </c>
      <c r="B8" s="200"/>
      <c r="C8" s="247"/>
      <c r="D8" s="248"/>
      <c r="E8" s="249"/>
      <c r="F8" s="249"/>
      <c r="G8" s="249"/>
      <c r="H8" s="249"/>
      <c r="I8" s="249"/>
      <c r="J8" s="249"/>
      <c r="K8" s="249"/>
      <c r="L8" s="249"/>
      <c r="M8" s="249"/>
      <c r="N8" s="249"/>
      <c r="O8" s="249"/>
      <c r="P8" s="250"/>
      <c r="AA8">
        <f>IF(LEN(D8)=0,1,0)</f>
        <v>1</v>
      </c>
    </row>
    <row r="9" spans="1:27">
      <c r="A9" s="200" t="s">
        <v>860</v>
      </c>
      <c r="B9" s="200"/>
      <c r="C9" s="247"/>
      <c r="D9" s="248"/>
      <c r="E9" s="249"/>
      <c r="F9" s="249"/>
      <c r="G9" s="249"/>
      <c r="H9" s="249"/>
      <c r="I9" s="249"/>
      <c r="J9" s="249"/>
      <c r="K9" s="249"/>
      <c r="L9" s="249"/>
      <c r="M9" s="249"/>
      <c r="N9" s="249"/>
      <c r="O9" s="249"/>
      <c r="P9" s="250"/>
      <c r="AA9">
        <f t="shared" ref="AA9:AA19" si="0">IF(LEN(D9)=0,1,0)</f>
        <v>1</v>
      </c>
    </row>
    <row r="10" spans="1:27">
      <c r="A10" s="200" t="s">
        <v>82</v>
      </c>
      <c r="B10" s="200"/>
      <c r="C10" s="39" t="s">
        <v>824</v>
      </c>
      <c r="D10" s="248"/>
      <c r="E10" s="249"/>
      <c r="F10" s="249"/>
      <c r="G10" s="249"/>
      <c r="H10" s="249"/>
      <c r="I10" s="249"/>
      <c r="J10" s="249"/>
      <c r="K10" s="249"/>
      <c r="L10" s="249"/>
      <c r="M10" s="249"/>
      <c r="N10" s="249"/>
      <c r="O10" s="249"/>
      <c r="P10" s="250"/>
      <c r="AA10">
        <f t="shared" si="0"/>
        <v>1</v>
      </c>
    </row>
    <row r="11" spans="1:27">
      <c r="A11" s="200"/>
      <c r="B11" s="200"/>
      <c r="C11" s="39" t="s">
        <v>825</v>
      </c>
      <c r="D11" s="248"/>
      <c r="E11" s="249"/>
      <c r="F11" s="249"/>
      <c r="G11" s="249"/>
      <c r="H11" s="249"/>
      <c r="I11" s="249"/>
      <c r="J11" s="249"/>
      <c r="K11" s="249"/>
      <c r="L11" s="249"/>
      <c r="M11" s="249"/>
      <c r="N11" s="249"/>
      <c r="O11" s="249"/>
      <c r="P11" s="250"/>
      <c r="AA11">
        <f t="shared" si="0"/>
        <v>1</v>
      </c>
    </row>
    <row r="12" spans="1:27">
      <c r="A12" s="200"/>
      <c r="B12" s="200"/>
      <c r="C12" s="39" t="s">
        <v>826</v>
      </c>
      <c r="D12" s="248"/>
      <c r="E12" s="249"/>
      <c r="F12" s="249"/>
      <c r="G12" s="249"/>
      <c r="H12" s="249"/>
      <c r="I12" s="249"/>
      <c r="J12" s="249"/>
      <c r="K12" s="249"/>
      <c r="L12" s="249"/>
      <c r="M12" s="249"/>
      <c r="N12" s="249"/>
      <c r="O12" s="249"/>
      <c r="P12" s="250"/>
      <c r="AA12">
        <f t="shared" si="0"/>
        <v>1</v>
      </c>
    </row>
    <row r="13" spans="1:27">
      <c r="A13" s="200"/>
      <c r="B13" s="200"/>
      <c r="C13" s="39" t="s">
        <v>827</v>
      </c>
      <c r="D13" s="248"/>
      <c r="E13" s="249"/>
      <c r="F13" s="249"/>
      <c r="G13" s="249"/>
      <c r="H13" s="249"/>
      <c r="I13" s="249"/>
      <c r="J13" s="249"/>
      <c r="K13" s="249"/>
      <c r="L13" s="249"/>
      <c r="M13" s="249"/>
      <c r="N13" s="249"/>
      <c r="O13" s="249"/>
      <c r="P13" s="250"/>
      <c r="AA13">
        <f t="shared" si="0"/>
        <v>1</v>
      </c>
    </row>
    <row r="14" spans="1:27">
      <c r="A14" s="200"/>
      <c r="B14" s="200"/>
      <c r="C14" s="39" t="s">
        <v>828</v>
      </c>
      <c r="D14" s="248"/>
      <c r="E14" s="249"/>
      <c r="F14" s="249"/>
      <c r="G14" s="249"/>
      <c r="H14" s="249"/>
      <c r="I14" s="249"/>
      <c r="J14" s="249"/>
      <c r="K14" s="249"/>
      <c r="L14" s="249"/>
      <c r="M14" s="249"/>
      <c r="N14" s="249"/>
      <c r="O14" s="249"/>
      <c r="P14" s="250"/>
      <c r="AA14">
        <f t="shared" si="0"/>
        <v>1</v>
      </c>
    </row>
    <row r="15" spans="1:27">
      <c r="A15" s="200"/>
      <c r="B15" s="200"/>
      <c r="C15" s="39" t="s">
        <v>85</v>
      </c>
      <c r="D15" s="248"/>
      <c r="E15" s="249"/>
      <c r="F15" s="249"/>
      <c r="G15" s="249"/>
      <c r="H15" s="249"/>
      <c r="I15" s="249"/>
      <c r="J15" s="249"/>
      <c r="K15" s="249"/>
      <c r="L15" s="249"/>
      <c r="M15" s="249"/>
      <c r="N15" s="249"/>
      <c r="O15" s="249"/>
      <c r="P15" s="250"/>
    </row>
    <row r="16" spans="1:27">
      <c r="A16" s="200"/>
      <c r="B16" s="200"/>
      <c r="C16" s="39" t="s">
        <v>84</v>
      </c>
      <c r="D16" s="248"/>
      <c r="E16" s="249"/>
      <c r="F16" s="249"/>
      <c r="G16" s="249"/>
      <c r="H16" s="249"/>
      <c r="I16" s="249"/>
      <c r="J16" s="249"/>
      <c r="K16" s="249"/>
      <c r="L16" s="249"/>
      <c r="M16" s="249"/>
      <c r="N16" s="249"/>
      <c r="O16" s="249"/>
      <c r="P16" s="250"/>
    </row>
    <row r="17" spans="1:27" ht="16.2">
      <c r="A17" s="200" t="s">
        <v>830</v>
      </c>
      <c r="B17" s="200"/>
      <c r="C17" s="200"/>
      <c r="D17" s="248"/>
      <c r="E17" s="249"/>
      <c r="F17" s="249"/>
      <c r="G17" s="249"/>
      <c r="H17" s="249"/>
      <c r="I17" s="249"/>
      <c r="J17" s="249"/>
      <c r="K17" s="249"/>
      <c r="L17" s="249"/>
      <c r="M17" s="249"/>
      <c r="N17" s="249"/>
      <c r="O17" s="249"/>
      <c r="P17" s="250"/>
      <c r="AA17">
        <f t="shared" si="0"/>
        <v>1</v>
      </c>
    </row>
    <row r="18" spans="1:27">
      <c r="A18" s="200" t="s">
        <v>829</v>
      </c>
      <c r="B18" s="200"/>
      <c r="C18" s="200"/>
      <c r="D18" s="248"/>
      <c r="E18" s="249"/>
      <c r="F18" s="249"/>
      <c r="G18" s="249"/>
      <c r="H18" s="249"/>
      <c r="I18" s="249"/>
      <c r="J18" s="249"/>
      <c r="K18" s="249"/>
      <c r="L18" s="249"/>
      <c r="M18" s="249"/>
      <c r="N18" s="249"/>
      <c r="O18" s="249"/>
      <c r="P18" s="250"/>
      <c r="AA18">
        <f t="shared" si="0"/>
        <v>1</v>
      </c>
    </row>
    <row r="19" spans="1:27">
      <c r="A19" s="39" t="s">
        <v>859</v>
      </c>
      <c r="B19" s="39"/>
      <c r="C19" s="39"/>
      <c r="D19" s="248"/>
      <c r="E19" s="249"/>
      <c r="F19" s="249"/>
      <c r="G19" s="249"/>
      <c r="H19" s="249"/>
      <c r="I19" s="249"/>
      <c r="J19" s="249"/>
      <c r="K19" s="249"/>
      <c r="L19" s="249"/>
      <c r="M19" s="249"/>
      <c r="N19" s="249"/>
      <c r="O19" s="249"/>
      <c r="P19" s="250"/>
      <c r="AA19">
        <f t="shared" si="0"/>
        <v>1</v>
      </c>
    </row>
    <row r="20" spans="1:27" ht="77.099999999999994" customHeight="1">
      <c r="A20" s="257" t="s">
        <v>831</v>
      </c>
      <c r="B20" s="257"/>
      <c r="C20" s="257"/>
      <c r="D20" s="257"/>
      <c r="E20" s="257"/>
      <c r="F20" s="257"/>
      <c r="G20" s="257"/>
      <c r="H20" s="257"/>
      <c r="I20" s="257"/>
      <c r="J20" s="257"/>
      <c r="K20" s="257"/>
      <c r="L20" s="257"/>
      <c r="M20" s="257"/>
      <c r="N20" s="257"/>
      <c r="O20" s="257"/>
      <c r="P20" s="257"/>
    </row>
    <row r="21" spans="1:27" ht="149.25" customHeight="1">
      <c r="A21" s="244" t="s">
        <v>745</v>
      </c>
      <c r="B21" s="245"/>
      <c r="C21" s="213"/>
      <c r="D21" s="214"/>
      <c r="E21" s="214"/>
      <c r="F21" s="214"/>
      <c r="G21" s="214"/>
      <c r="H21" s="214"/>
      <c r="I21" s="214"/>
      <c r="J21" s="214"/>
      <c r="K21" s="214"/>
      <c r="L21" s="214"/>
      <c r="M21" s="214"/>
      <c r="N21" s="214"/>
      <c r="O21" s="214"/>
      <c r="P21" s="214"/>
      <c r="Q21" s="214"/>
      <c r="R21" s="214"/>
      <c r="S21" s="214"/>
      <c r="T21" s="214"/>
      <c r="U21" s="214"/>
      <c r="V21" s="214"/>
      <c r="W21" s="214"/>
      <c r="X21" s="214"/>
      <c r="Y21" s="214"/>
      <c r="Z21" s="215"/>
    </row>
    <row r="22" spans="1:27" ht="19.95" customHeight="1">
      <c r="A22" s="3"/>
      <c r="B22" s="3"/>
      <c r="C22" s="1"/>
      <c r="D22" s="1"/>
      <c r="E22" s="1"/>
      <c r="F22" s="1"/>
      <c r="G22" s="1"/>
      <c r="H22" s="1"/>
      <c r="I22" s="1"/>
      <c r="J22" s="1"/>
      <c r="K22" s="1"/>
      <c r="L22" s="1"/>
      <c r="M22" s="1"/>
      <c r="N22" s="1"/>
      <c r="O22" s="1"/>
      <c r="P22" s="1"/>
    </row>
    <row r="23" spans="1:27" ht="15.6" customHeight="1">
      <c r="A23" s="3" t="s">
        <v>86</v>
      </c>
      <c r="B23" s="3"/>
      <c r="D23" s="1"/>
      <c r="F23" s="1"/>
      <c r="G23" s="1"/>
      <c r="H23" s="1"/>
      <c r="I23" s="1"/>
      <c r="J23" s="1"/>
      <c r="K23" s="1"/>
      <c r="L23" s="1"/>
      <c r="M23" s="1"/>
      <c r="N23" s="1"/>
      <c r="O23" s="1"/>
      <c r="P23" s="1"/>
    </row>
    <row r="24" spans="1:27">
      <c r="A24" s="27"/>
      <c r="B24" s="27"/>
      <c r="C24" s="141" t="s">
        <v>87</v>
      </c>
      <c r="D24" s="242" t="s">
        <v>89</v>
      </c>
      <c r="E24" s="243"/>
      <c r="F24" s="242" t="s">
        <v>88</v>
      </c>
      <c r="G24" s="246"/>
      <c r="H24" s="246"/>
      <c r="I24" s="246"/>
      <c r="J24" s="246"/>
      <c r="K24" s="246"/>
      <c r="L24" s="243"/>
    </row>
    <row r="25" spans="1:27">
      <c r="A25" s="142" t="s">
        <v>101</v>
      </c>
      <c r="B25" s="28"/>
      <c r="C25" s="95"/>
      <c r="D25" s="237"/>
      <c r="E25" s="238"/>
      <c r="F25" s="237"/>
      <c r="G25" s="239"/>
      <c r="H25" s="239"/>
      <c r="I25" s="239"/>
      <c r="J25" s="239"/>
      <c r="K25" s="239"/>
      <c r="L25" s="238"/>
    </row>
    <row r="26" spans="1:27">
      <c r="A26" s="142" t="s">
        <v>125</v>
      </c>
      <c r="B26" s="28"/>
      <c r="C26" s="96"/>
      <c r="D26" s="240"/>
      <c r="E26" s="222"/>
      <c r="F26" s="240"/>
      <c r="G26" s="241"/>
      <c r="H26" s="241"/>
      <c r="I26" s="241"/>
      <c r="J26" s="241"/>
      <c r="K26" s="241"/>
      <c r="L26" s="222"/>
    </row>
    <row r="27" spans="1:27">
      <c r="F27" s="26"/>
    </row>
    <row r="28" spans="1:27">
      <c r="A28" s="9" t="s">
        <v>102</v>
      </c>
      <c r="B28" s="9"/>
      <c r="C28" s="140" t="s">
        <v>103</v>
      </c>
      <c r="D28" s="221"/>
      <c r="E28" s="222"/>
      <c r="F28" s="26"/>
    </row>
    <row r="29" spans="1:27">
      <c r="C29" s="139" t="s">
        <v>90</v>
      </c>
      <c r="D29" s="221"/>
      <c r="E29" s="222"/>
      <c r="F29" s="26"/>
    </row>
    <row r="30" spans="1:27">
      <c r="C30" s="140" t="s">
        <v>91</v>
      </c>
      <c r="D30" s="221"/>
      <c r="E30" s="222"/>
      <c r="F30" s="26"/>
    </row>
    <row r="31" spans="1:27" ht="28.2" customHeight="1" thickBot="1">
      <c r="C31" s="140" t="s">
        <v>92</v>
      </c>
      <c r="D31" s="221"/>
      <c r="E31" s="222"/>
      <c r="F31" s="219" t="str">
        <f>IF(LEN(D31)=0,"Compulsory","")</f>
        <v>Compulsory</v>
      </c>
      <c r="G31" s="220"/>
      <c r="H31" s="220"/>
      <c r="I31" s="146"/>
      <c r="J31" s="146"/>
      <c r="K31" s="146"/>
      <c r="L31" s="146"/>
      <c r="M31" s="146"/>
      <c r="N31" s="146"/>
      <c r="O31" s="146"/>
      <c r="P31" s="146"/>
    </row>
    <row r="32" spans="1:27" ht="30" customHeight="1" thickBot="1">
      <c r="C32" s="140" t="s">
        <v>817</v>
      </c>
      <c r="D32" s="221"/>
      <c r="E32" s="222"/>
      <c r="F32" s="223" t="str">
        <f>IF(LEN(D32)=0,"Compulsory","")</f>
        <v>Compulsory</v>
      </c>
      <c r="G32" s="224"/>
      <c r="H32" s="147"/>
      <c r="I32" s="147"/>
      <c r="J32" s="147"/>
      <c r="K32" s="147"/>
      <c r="L32" s="114">
        <f>'B. Details of Plan'!G79</f>
        <v>0</v>
      </c>
      <c r="M32" s="147"/>
      <c r="N32" s="147"/>
      <c r="O32" s="225" t="s">
        <v>818</v>
      </c>
      <c r="P32" s="226"/>
      <c r="Q32" s="226"/>
      <c r="R32" s="226"/>
      <c r="S32" s="226"/>
      <c r="T32" s="226"/>
      <c r="U32" s="227"/>
    </row>
    <row r="33" spans="1:26" ht="12.6" customHeight="1">
      <c r="C33" s="25"/>
      <c r="F33" s="26"/>
    </row>
    <row r="34" spans="1:26">
      <c r="A34" s="9" t="s">
        <v>94</v>
      </c>
      <c r="B34" s="9"/>
    </row>
    <row r="35" spans="1:26" ht="13.35" customHeight="1">
      <c r="A35" s="120"/>
      <c r="G35" s="14" t="s">
        <v>48</v>
      </c>
      <c r="H35" s="197" t="s">
        <v>52</v>
      </c>
      <c r="I35" s="197"/>
      <c r="J35" s="197"/>
      <c r="K35" s="197"/>
      <c r="L35" s="197"/>
      <c r="M35" s="197"/>
      <c r="N35" s="197"/>
      <c r="O35" s="197"/>
      <c r="P35" s="197"/>
      <c r="Q35" s="197"/>
    </row>
    <row r="36" spans="1:26" ht="14.4" customHeight="1">
      <c r="A36" s="9" t="s">
        <v>93</v>
      </c>
      <c r="G36" s="12"/>
      <c r="H36" s="236"/>
      <c r="I36" s="236"/>
      <c r="J36" s="236"/>
      <c r="K36" s="236"/>
      <c r="L36" s="236"/>
      <c r="M36" s="236"/>
      <c r="N36" s="236"/>
      <c r="O36" s="236"/>
      <c r="P36" s="236"/>
      <c r="Q36" s="236"/>
    </row>
    <row r="37" spans="1:26" ht="14.25" customHeight="1">
      <c r="A37" s="198" t="s">
        <v>138</v>
      </c>
      <c r="B37" s="198"/>
      <c r="C37" s="207" t="s">
        <v>72</v>
      </c>
      <c r="D37" s="207"/>
      <c r="E37" s="207"/>
      <c r="F37" s="207"/>
      <c r="H37" s="201"/>
      <c r="I37" s="202"/>
      <c r="J37" s="202"/>
      <c r="K37" s="202"/>
      <c r="L37" s="202"/>
      <c r="M37" s="202"/>
      <c r="N37" s="202"/>
      <c r="O37" s="202"/>
      <c r="P37" s="202"/>
      <c r="Q37" s="202"/>
      <c r="R37" s="202"/>
      <c r="S37" s="202"/>
      <c r="T37" s="202"/>
      <c r="U37" s="202"/>
      <c r="V37" s="202"/>
      <c r="W37" s="202"/>
      <c r="X37" s="202"/>
      <c r="Y37" s="202"/>
      <c r="Z37" s="203"/>
    </row>
    <row r="38" spans="1:26" ht="14.25" customHeight="1">
      <c r="A38" s="198"/>
      <c r="B38" s="198"/>
      <c r="C38" s="207" t="s">
        <v>47</v>
      </c>
      <c r="D38" s="207"/>
      <c r="E38" s="207"/>
      <c r="F38" s="207"/>
      <c r="H38" s="201"/>
      <c r="I38" s="202"/>
      <c r="J38" s="202"/>
      <c r="K38" s="202"/>
      <c r="L38" s="202"/>
      <c r="M38" s="202"/>
      <c r="N38" s="202"/>
      <c r="O38" s="202"/>
      <c r="P38" s="202"/>
      <c r="Q38" s="202"/>
      <c r="R38" s="202"/>
      <c r="S38" s="202"/>
      <c r="T38" s="202"/>
      <c r="U38" s="202"/>
      <c r="V38" s="202"/>
      <c r="W38" s="202"/>
      <c r="X38" s="202"/>
      <c r="Y38" s="202"/>
      <c r="Z38" s="203"/>
    </row>
    <row r="39" spans="1:26" ht="14.4" customHeight="1">
      <c r="A39" s="198"/>
      <c r="B39" s="198"/>
      <c r="C39" s="207" t="s">
        <v>31</v>
      </c>
      <c r="D39" s="207"/>
      <c r="E39" s="207"/>
      <c r="F39" s="207"/>
      <c r="H39" s="201"/>
      <c r="I39" s="202"/>
      <c r="J39" s="202"/>
      <c r="K39" s="202"/>
      <c r="L39" s="202"/>
      <c r="M39" s="202"/>
      <c r="N39" s="202"/>
      <c r="O39" s="202"/>
      <c r="P39" s="202"/>
      <c r="Q39" s="202"/>
      <c r="R39" s="202"/>
      <c r="S39" s="202"/>
      <c r="T39" s="202"/>
      <c r="U39" s="202"/>
      <c r="V39" s="202"/>
      <c r="W39" s="202"/>
      <c r="X39" s="202"/>
      <c r="Y39" s="202"/>
      <c r="Z39" s="203"/>
    </row>
    <row r="40" spans="1:26" ht="14.4" customHeight="1">
      <c r="A40" s="198"/>
      <c r="B40" s="198"/>
      <c r="C40" s="207" t="s">
        <v>32</v>
      </c>
      <c r="D40" s="207"/>
      <c r="E40" s="207"/>
      <c r="F40" s="207"/>
      <c r="H40" s="201"/>
      <c r="I40" s="202"/>
      <c r="J40" s="202"/>
      <c r="K40" s="202"/>
      <c r="L40" s="202"/>
      <c r="M40" s="202"/>
      <c r="N40" s="202"/>
      <c r="O40" s="202"/>
      <c r="P40" s="202"/>
      <c r="Q40" s="202"/>
      <c r="R40" s="202"/>
      <c r="S40" s="202"/>
      <c r="T40" s="202"/>
      <c r="U40" s="202"/>
      <c r="V40" s="202"/>
      <c r="W40" s="202"/>
      <c r="X40" s="202"/>
      <c r="Y40" s="202"/>
      <c r="Z40" s="203"/>
    </row>
    <row r="41" spans="1:26" ht="16.95" customHeight="1">
      <c r="A41" s="198"/>
      <c r="B41" s="198"/>
      <c r="C41" s="207" t="s">
        <v>33</v>
      </c>
      <c r="D41" s="207"/>
      <c r="E41" s="207"/>
      <c r="F41" s="207"/>
      <c r="H41" s="201"/>
      <c r="I41" s="202"/>
      <c r="J41" s="202"/>
      <c r="K41" s="202"/>
      <c r="L41" s="202"/>
      <c r="M41" s="202"/>
      <c r="N41" s="202"/>
      <c r="O41" s="202"/>
      <c r="P41" s="202"/>
      <c r="Q41" s="202"/>
      <c r="R41" s="202"/>
      <c r="S41" s="202"/>
      <c r="T41" s="202"/>
      <c r="U41" s="202"/>
      <c r="V41" s="202"/>
      <c r="W41" s="202"/>
      <c r="X41" s="202"/>
      <c r="Y41" s="202"/>
      <c r="Z41" s="203"/>
    </row>
    <row r="42" spans="1:26" ht="19.2" customHeight="1">
      <c r="A42" s="198"/>
      <c r="B42" s="198"/>
      <c r="C42" s="207" t="s">
        <v>51</v>
      </c>
      <c r="D42" s="207"/>
      <c r="E42" s="207"/>
      <c r="F42" s="207"/>
      <c r="H42" s="201"/>
      <c r="I42" s="202"/>
      <c r="J42" s="202"/>
      <c r="K42" s="202"/>
      <c r="L42" s="202"/>
      <c r="M42" s="202"/>
      <c r="N42" s="202"/>
      <c r="O42" s="202"/>
      <c r="P42" s="202"/>
      <c r="Q42" s="202"/>
      <c r="R42" s="202"/>
      <c r="S42" s="202"/>
      <c r="T42" s="202"/>
      <c r="U42" s="202"/>
      <c r="V42" s="202"/>
      <c r="W42" s="202"/>
      <c r="X42" s="202"/>
      <c r="Y42" s="202"/>
      <c r="Z42" s="203"/>
    </row>
    <row r="43" spans="1:26" ht="132" customHeight="1">
      <c r="A43" s="198"/>
      <c r="B43" s="198"/>
      <c r="C43" s="208" t="s">
        <v>34</v>
      </c>
      <c r="D43" s="208"/>
      <c r="E43" s="208"/>
      <c r="F43" s="208"/>
      <c r="H43" s="201"/>
      <c r="I43" s="202"/>
      <c r="J43" s="202"/>
      <c r="K43" s="202"/>
      <c r="L43" s="202"/>
      <c r="M43" s="202"/>
      <c r="N43" s="202"/>
      <c r="O43" s="202"/>
      <c r="P43" s="202"/>
      <c r="Q43" s="202"/>
      <c r="R43" s="202"/>
      <c r="S43" s="202"/>
      <c r="T43" s="202"/>
      <c r="U43" s="202"/>
      <c r="V43" s="202"/>
      <c r="W43" s="202"/>
      <c r="X43" s="202"/>
      <c r="Y43" s="202"/>
      <c r="Z43" s="203"/>
    </row>
    <row r="44" spans="1:26" ht="23.4" customHeight="1">
      <c r="A44" s="17"/>
      <c r="B44" s="17"/>
      <c r="C44" s="4"/>
      <c r="D44" s="217" t="s">
        <v>48</v>
      </c>
      <c r="E44" s="217"/>
      <c r="F44" s="19" t="s">
        <v>49</v>
      </c>
      <c r="H44" s="23"/>
      <c r="I44" s="23"/>
      <c r="J44" s="23"/>
      <c r="K44" s="23"/>
      <c r="L44" s="23"/>
      <c r="M44" s="23"/>
      <c r="N44" s="23"/>
      <c r="O44" s="23"/>
      <c r="P44" s="212" t="s">
        <v>49</v>
      </c>
      <c r="Q44" s="212"/>
    </row>
    <row r="45" spans="1:26" ht="14.4" customHeight="1">
      <c r="A45" s="198" t="s">
        <v>794</v>
      </c>
      <c r="B45" s="198"/>
      <c r="C45" t="s">
        <v>44</v>
      </c>
      <c r="D45" s="15"/>
      <c r="E45" t="s">
        <v>43</v>
      </c>
      <c r="F45" s="20"/>
      <c r="G45" s="208" t="s">
        <v>139</v>
      </c>
      <c r="H45" s="208"/>
      <c r="I45" s="208"/>
      <c r="J45" s="208"/>
      <c r="K45" s="208"/>
      <c r="L45" s="208"/>
      <c r="M45" s="208"/>
      <c r="N45" s="208"/>
      <c r="O45" s="211"/>
      <c r="P45" s="211"/>
    </row>
    <row r="46" spans="1:26">
      <c r="A46" s="198"/>
      <c r="B46" s="198"/>
      <c r="C46" t="s">
        <v>45</v>
      </c>
      <c r="D46" s="15"/>
      <c r="E46" t="s">
        <v>46</v>
      </c>
      <c r="F46" s="20"/>
      <c r="G46" s="208"/>
      <c r="H46" s="208"/>
      <c r="I46" s="208"/>
      <c r="J46" s="208"/>
      <c r="K46" s="208"/>
      <c r="L46" s="208"/>
      <c r="M46" s="208"/>
      <c r="N46" s="208"/>
    </row>
    <row r="47" spans="1:26">
      <c r="A47" s="198"/>
      <c r="B47" s="198"/>
    </row>
    <row r="48" spans="1:26" ht="14.4" customHeight="1">
      <c r="A48" s="17"/>
      <c r="B48" s="17"/>
      <c r="C48" s="4"/>
      <c r="D48" s="217" t="s">
        <v>48</v>
      </c>
      <c r="E48" s="217"/>
      <c r="F48" s="19" t="s">
        <v>49</v>
      </c>
      <c r="H48" s="23"/>
      <c r="I48" s="23"/>
      <c r="J48" s="23"/>
      <c r="K48" s="23"/>
      <c r="L48" s="23"/>
      <c r="M48" s="23"/>
      <c r="N48" s="23"/>
      <c r="O48" s="23"/>
      <c r="P48" s="234" t="s">
        <v>49</v>
      </c>
      <c r="Q48" s="234"/>
    </row>
    <row r="49" spans="1:26" ht="14.1" customHeight="1">
      <c r="A49" s="198" t="s">
        <v>36</v>
      </c>
      <c r="B49" s="198"/>
      <c r="C49" s="22" t="s">
        <v>35</v>
      </c>
      <c r="E49" s="22" t="s">
        <v>39</v>
      </c>
      <c r="F49"/>
      <c r="G49" s="23" t="s">
        <v>161</v>
      </c>
      <c r="H49" s="23"/>
      <c r="I49" s="23"/>
      <c r="J49" s="23"/>
      <c r="K49" s="23"/>
      <c r="L49" s="23"/>
      <c r="M49" s="23"/>
    </row>
    <row r="50" spans="1:26">
      <c r="A50" s="198"/>
      <c r="B50" s="198"/>
      <c r="C50" s="22" t="s">
        <v>37</v>
      </c>
      <c r="E50" s="22" t="s">
        <v>40</v>
      </c>
      <c r="F50"/>
      <c r="G50" s="23" t="s">
        <v>38</v>
      </c>
      <c r="H50" s="23"/>
      <c r="I50" s="23"/>
      <c r="J50" s="23"/>
      <c r="K50" s="23"/>
      <c r="L50" s="23"/>
      <c r="M50" s="23"/>
    </row>
    <row r="51" spans="1:26" ht="16.2">
      <c r="A51" s="198"/>
      <c r="B51" s="198"/>
      <c r="C51" t="s">
        <v>41</v>
      </c>
      <c r="E51" t="s">
        <v>42</v>
      </c>
      <c r="F51"/>
      <c r="G51" s="23" t="s">
        <v>162</v>
      </c>
      <c r="H51" s="23"/>
      <c r="I51" s="23"/>
      <c r="J51" s="23"/>
      <c r="K51" s="23"/>
      <c r="L51" s="23"/>
      <c r="M51" s="23"/>
    </row>
    <row r="52" spans="1:26">
      <c r="C52" s="24"/>
      <c r="D52" s="24"/>
      <c r="E52" s="24"/>
    </row>
    <row r="53" spans="1:26" ht="15" customHeight="1">
      <c r="C53" s="216" t="s">
        <v>163</v>
      </c>
      <c r="D53" s="216"/>
      <c r="E53" s="231"/>
      <c r="F53" s="232"/>
      <c r="G53" s="232"/>
      <c r="H53" s="232"/>
      <c r="I53" s="232"/>
      <c r="J53" s="232"/>
      <c r="K53" s="232"/>
      <c r="L53" s="232"/>
      <c r="M53" s="232"/>
      <c r="N53" s="232"/>
      <c r="O53" s="232"/>
      <c r="P53" s="232"/>
      <c r="Q53" s="232"/>
      <c r="R53" s="232"/>
      <c r="S53" s="232"/>
      <c r="T53" s="232"/>
      <c r="U53" s="232"/>
      <c r="V53" s="232"/>
      <c r="W53" s="232"/>
      <c r="X53" s="232"/>
      <c r="Y53" s="232"/>
      <c r="Z53" s="233"/>
    </row>
    <row r="54" spans="1:26" ht="73.5" customHeight="1">
      <c r="C54" s="216"/>
      <c r="D54" s="216"/>
      <c r="E54" s="204"/>
      <c r="F54" s="205"/>
      <c r="G54" s="205"/>
      <c r="H54" s="205"/>
      <c r="I54" s="205"/>
      <c r="J54" s="205"/>
      <c r="K54" s="205"/>
      <c r="L54" s="205"/>
      <c r="M54" s="205"/>
      <c r="N54" s="205"/>
      <c r="O54" s="205"/>
      <c r="P54" s="205"/>
      <c r="Q54" s="205"/>
      <c r="R54" s="205"/>
      <c r="S54" s="205"/>
      <c r="T54" s="205"/>
      <c r="U54" s="205"/>
      <c r="V54" s="205"/>
      <c r="W54" s="205"/>
      <c r="X54" s="205"/>
      <c r="Y54" s="205"/>
      <c r="Z54" s="206"/>
    </row>
    <row r="55" spans="1:26">
      <c r="C55" s="18"/>
      <c r="D55" s="18"/>
      <c r="E55" s="23"/>
      <c r="F55" s="23"/>
      <c r="G55" s="23"/>
      <c r="H55" s="23"/>
      <c r="I55" s="23"/>
      <c r="J55" s="23"/>
      <c r="K55" s="23"/>
      <c r="L55" s="23"/>
      <c r="M55" s="23"/>
      <c r="N55" s="23"/>
      <c r="O55" s="23"/>
      <c r="P55" s="23"/>
    </row>
    <row r="56" spans="1:26">
      <c r="C56" s="18"/>
      <c r="D56" s="18"/>
      <c r="E56" s="23"/>
      <c r="F56" s="23"/>
      <c r="G56" s="23"/>
      <c r="H56" s="23"/>
      <c r="I56" s="23"/>
      <c r="J56" s="23"/>
      <c r="K56" s="23"/>
      <c r="L56" s="23"/>
      <c r="M56" s="23"/>
      <c r="N56" s="23"/>
      <c r="O56" s="23"/>
      <c r="P56" s="23"/>
    </row>
    <row r="57" spans="1:26">
      <c r="A57" s="200" t="s">
        <v>96</v>
      </c>
      <c r="B57" s="200"/>
      <c r="C57" s="133"/>
      <c r="D57" s="133"/>
      <c r="E57" s="133"/>
      <c r="F57" s="133"/>
      <c r="G57" s="133"/>
      <c r="H57" s="133"/>
      <c r="I57" s="133"/>
      <c r="J57" s="133"/>
      <c r="K57" s="133"/>
      <c r="L57" s="133"/>
      <c r="M57" s="133"/>
      <c r="N57" s="133"/>
      <c r="O57" s="133"/>
      <c r="P57" s="133"/>
    </row>
    <row r="58" spans="1:26">
      <c r="A58" s="197" t="s">
        <v>802</v>
      </c>
      <c r="B58" s="197"/>
      <c r="C58" s="197"/>
      <c r="D58" s="133"/>
      <c r="H58" s="133"/>
      <c r="I58" s="133"/>
      <c r="J58" s="133"/>
      <c r="K58" s="133"/>
      <c r="L58" s="133"/>
      <c r="M58" s="133"/>
      <c r="N58" s="133"/>
      <c r="O58" s="133"/>
      <c r="P58" s="133"/>
    </row>
    <row r="59" spans="1:26">
      <c r="A59" s="18" t="s">
        <v>801</v>
      </c>
      <c r="B59" s="235" t="s">
        <v>785</v>
      </c>
      <c r="C59" s="235"/>
      <c r="D59" s="134"/>
      <c r="F59" s="134"/>
      <c r="G59" s="134"/>
      <c r="H59" s="133"/>
      <c r="I59" s="133"/>
      <c r="J59" s="133"/>
      <c r="K59" s="133"/>
      <c r="L59" s="133"/>
      <c r="M59" s="133"/>
      <c r="N59" s="133"/>
      <c r="O59" s="133"/>
      <c r="P59" s="133"/>
    </row>
    <row r="60" spans="1:26" ht="29.4" customHeight="1">
      <c r="A60" s="200" t="s">
        <v>164</v>
      </c>
      <c r="B60" s="200"/>
      <c r="C60" s="133"/>
      <c r="D60" s="133"/>
      <c r="E60" s="133"/>
      <c r="F60" s="133"/>
      <c r="G60" s="133"/>
      <c r="H60" s="133"/>
      <c r="I60" s="133"/>
      <c r="J60" s="133"/>
      <c r="K60" s="133"/>
      <c r="L60" s="133"/>
      <c r="M60" s="133"/>
      <c r="N60" s="133"/>
      <c r="O60" s="133"/>
      <c r="P60" s="133"/>
    </row>
    <row r="61" spans="1:26" ht="12" customHeight="1">
      <c r="G61" s="14" t="s">
        <v>48</v>
      </c>
      <c r="I61" s="218" t="s">
        <v>53</v>
      </c>
      <c r="J61" s="218"/>
      <c r="K61" s="218"/>
      <c r="L61" s="218"/>
      <c r="M61" s="218"/>
      <c r="N61" s="218"/>
      <c r="O61" s="218"/>
      <c r="P61" s="218"/>
    </row>
    <row r="62" spans="1:26" ht="19.350000000000001" customHeight="1">
      <c r="A62" s="198" t="s">
        <v>795</v>
      </c>
      <c r="B62" s="198"/>
      <c r="C62" s="38" t="s">
        <v>50</v>
      </c>
      <c r="I62" s="228"/>
      <c r="J62" s="229"/>
      <c r="K62" s="229"/>
      <c r="L62" s="229"/>
      <c r="M62" s="229"/>
      <c r="N62" s="229"/>
      <c r="O62" s="229"/>
      <c r="P62" s="230"/>
    </row>
    <row r="63" spans="1:26" ht="19.350000000000001" customHeight="1">
      <c r="A63" s="198"/>
      <c r="B63" s="198"/>
      <c r="C63" s="38" t="s">
        <v>165</v>
      </c>
      <c r="I63" s="228"/>
      <c r="J63" s="229"/>
      <c r="K63" s="229"/>
      <c r="L63" s="229"/>
      <c r="M63" s="229"/>
      <c r="N63" s="229"/>
      <c r="O63" s="229"/>
      <c r="P63" s="230"/>
    </row>
    <row r="64" spans="1:26" ht="19.350000000000001" customHeight="1">
      <c r="A64" s="198"/>
      <c r="B64" s="198"/>
      <c r="C64" s="208" t="s">
        <v>166</v>
      </c>
      <c r="D64" s="208"/>
      <c r="E64" s="208"/>
      <c r="F64" s="208"/>
      <c r="I64" s="228"/>
      <c r="J64" s="229"/>
      <c r="K64" s="229"/>
      <c r="L64" s="229"/>
      <c r="M64" s="229"/>
      <c r="N64" s="229"/>
      <c r="O64" s="229"/>
      <c r="P64" s="230"/>
    </row>
    <row r="65" spans="1:26" ht="48" customHeight="1">
      <c r="A65" s="198"/>
      <c r="B65" s="198"/>
      <c r="C65" s="208"/>
      <c r="D65" s="208"/>
      <c r="E65" s="208"/>
      <c r="F65" s="208"/>
    </row>
    <row r="66" spans="1:26" ht="11.4" customHeight="1">
      <c r="A66" s="198"/>
      <c r="B66" s="198"/>
    </row>
    <row r="67" spans="1:26" ht="14.4" customHeight="1">
      <c r="D67" s="13"/>
      <c r="E67" s="14" t="s">
        <v>48</v>
      </c>
      <c r="F67" s="197" t="s">
        <v>70</v>
      </c>
      <c r="G67" s="197"/>
      <c r="H67" s="197"/>
      <c r="I67" s="197"/>
      <c r="J67" s="197"/>
    </row>
    <row r="68" spans="1:26" ht="93.75" customHeight="1">
      <c r="A68" s="253" t="s">
        <v>57</v>
      </c>
      <c r="B68" s="253"/>
      <c r="C68" s="143" t="s">
        <v>54</v>
      </c>
      <c r="E68" s="33"/>
      <c r="F68" s="201"/>
      <c r="G68" s="202"/>
      <c r="H68" s="202"/>
      <c r="I68" s="202"/>
      <c r="J68" s="202"/>
      <c r="K68" s="202"/>
      <c r="L68" s="202"/>
      <c r="M68" s="202"/>
      <c r="N68" s="202"/>
      <c r="O68" s="202"/>
      <c r="P68" s="202"/>
      <c r="Q68" s="202"/>
      <c r="R68" s="202"/>
      <c r="S68" s="202"/>
      <c r="T68" s="202"/>
      <c r="U68" s="202"/>
      <c r="V68" s="202"/>
      <c r="W68" s="202"/>
      <c r="X68" s="202"/>
      <c r="Y68" s="202"/>
      <c r="Z68" s="203"/>
    </row>
    <row r="69" spans="1:26" ht="93.75" customHeight="1">
      <c r="A69" s="253"/>
      <c r="B69" s="253"/>
      <c r="C69" s="143" t="s">
        <v>55</v>
      </c>
      <c r="E69" s="33"/>
      <c r="F69" s="201"/>
      <c r="G69" s="202"/>
      <c r="H69" s="202"/>
      <c r="I69" s="202"/>
      <c r="J69" s="202"/>
      <c r="K69" s="202"/>
      <c r="L69" s="202"/>
      <c r="M69" s="202"/>
      <c r="N69" s="202"/>
      <c r="O69" s="202"/>
      <c r="P69" s="202"/>
      <c r="Q69" s="202"/>
      <c r="R69" s="202"/>
      <c r="S69" s="202"/>
      <c r="T69" s="202"/>
      <c r="U69" s="202"/>
      <c r="V69" s="202"/>
      <c r="W69" s="202"/>
      <c r="X69" s="202"/>
      <c r="Y69" s="202"/>
      <c r="Z69" s="203"/>
    </row>
    <row r="70" spans="1:26" ht="93.75" customHeight="1">
      <c r="A70" s="253"/>
      <c r="B70" s="253"/>
      <c r="C70" s="144" t="s">
        <v>157</v>
      </c>
      <c r="E70" s="33"/>
      <c r="F70" s="204"/>
      <c r="G70" s="205"/>
      <c r="H70" s="205"/>
      <c r="I70" s="205"/>
      <c r="J70" s="205"/>
      <c r="K70" s="205"/>
      <c r="L70" s="205"/>
      <c r="M70" s="205"/>
      <c r="N70" s="205"/>
      <c r="O70" s="205"/>
      <c r="P70" s="205"/>
      <c r="Q70" s="205"/>
      <c r="R70" s="205"/>
      <c r="S70" s="205"/>
      <c r="T70" s="205"/>
      <c r="U70" s="205"/>
      <c r="V70" s="205"/>
      <c r="W70" s="205"/>
      <c r="X70" s="205"/>
      <c r="Y70" s="205"/>
      <c r="Z70" s="206"/>
    </row>
    <row r="71" spans="1:26" ht="93.75" customHeight="1">
      <c r="A71" s="253"/>
      <c r="B71" s="253"/>
      <c r="C71" s="143" t="s">
        <v>56</v>
      </c>
      <c r="E71" s="33"/>
      <c r="F71" s="201"/>
      <c r="G71" s="202"/>
      <c r="H71" s="202"/>
      <c r="I71" s="202"/>
      <c r="J71" s="202"/>
      <c r="K71" s="202"/>
      <c r="L71" s="202"/>
      <c r="M71" s="202"/>
      <c r="N71" s="202"/>
      <c r="O71" s="202"/>
      <c r="P71" s="202"/>
      <c r="Q71" s="202"/>
      <c r="R71" s="202"/>
      <c r="S71" s="202"/>
      <c r="T71" s="202"/>
      <c r="U71" s="202"/>
      <c r="V71" s="202"/>
      <c r="W71" s="202"/>
      <c r="X71" s="202"/>
      <c r="Y71" s="202"/>
      <c r="Z71" s="203"/>
    </row>
    <row r="72" spans="1:26" ht="93.75" customHeight="1">
      <c r="A72" s="253"/>
      <c r="B72" s="253"/>
      <c r="C72" s="143" t="s">
        <v>34</v>
      </c>
      <c r="E72" s="33"/>
      <c r="F72" s="201"/>
      <c r="G72" s="202"/>
      <c r="H72" s="202"/>
      <c r="I72" s="202"/>
      <c r="J72" s="202"/>
      <c r="K72" s="202"/>
      <c r="L72" s="202"/>
      <c r="M72" s="202"/>
      <c r="N72" s="202"/>
      <c r="O72" s="202"/>
      <c r="P72" s="202"/>
      <c r="Q72" s="202"/>
      <c r="R72" s="202"/>
      <c r="S72" s="202"/>
      <c r="T72" s="202"/>
      <c r="U72" s="202"/>
      <c r="V72" s="202"/>
      <c r="W72" s="202"/>
      <c r="X72" s="202"/>
      <c r="Y72" s="202"/>
      <c r="Z72" s="203"/>
    </row>
    <row r="73" spans="1:26" ht="9.6" customHeight="1">
      <c r="E73" s="33"/>
    </row>
    <row r="74" spans="1:26">
      <c r="A74" s="200" t="s">
        <v>97</v>
      </c>
      <c r="B74" s="200"/>
    </row>
    <row r="75" spans="1:26" ht="92.25" customHeight="1">
      <c r="A75" s="209" t="s">
        <v>803</v>
      </c>
      <c r="B75" s="210"/>
      <c r="C75" s="201"/>
      <c r="D75" s="202"/>
      <c r="E75" s="202"/>
      <c r="F75" s="202"/>
      <c r="G75" s="202"/>
      <c r="H75" s="202"/>
      <c r="I75" s="202"/>
      <c r="J75" s="202"/>
      <c r="K75" s="202"/>
      <c r="L75" s="202"/>
      <c r="M75" s="202"/>
      <c r="N75" s="202"/>
      <c r="O75" s="202"/>
      <c r="P75" s="202"/>
      <c r="Q75" s="202"/>
      <c r="R75" s="202"/>
      <c r="S75" s="202"/>
      <c r="T75" s="202"/>
      <c r="U75" s="202"/>
      <c r="V75" s="202"/>
      <c r="W75" s="202"/>
      <c r="X75" s="202"/>
      <c r="Y75" s="202"/>
      <c r="Z75" s="203"/>
    </row>
    <row r="76" spans="1:26" ht="15.6" customHeight="1">
      <c r="A76" s="22"/>
      <c r="B76" s="22"/>
    </row>
    <row r="77" spans="1:26" ht="117.75" customHeight="1">
      <c r="A77" s="209" t="s">
        <v>167</v>
      </c>
      <c r="B77" s="210"/>
      <c r="C77" s="201"/>
      <c r="D77" s="202"/>
      <c r="E77" s="202"/>
      <c r="F77" s="202"/>
      <c r="G77" s="202"/>
      <c r="H77" s="202"/>
      <c r="I77" s="202"/>
      <c r="J77" s="202"/>
      <c r="K77" s="202"/>
      <c r="L77" s="202"/>
      <c r="M77" s="202"/>
      <c r="N77" s="202"/>
      <c r="O77" s="202"/>
      <c r="P77" s="202"/>
      <c r="Q77" s="202"/>
      <c r="R77" s="202"/>
      <c r="S77" s="202"/>
      <c r="T77" s="202"/>
      <c r="U77" s="202"/>
      <c r="V77" s="202"/>
      <c r="W77" s="202"/>
      <c r="X77" s="202"/>
      <c r="Y77" s="202"/>
      <c r="Z77" s="203"/>
    </row>
    <row r="78" spans="1:26" ht="11.4" customHeight="1">
      <c r="A78" s="22"/>
      <c r="B78" s="22"/>
    </row>
    <row r="79" spans="1:26">
      <c r="A79" s="12" t="s">
        <v>98</v>
      </c>
      <c r="B79" s="12"/>
      <c r="M79" s="157" t="s">
        <v>48</v>
      </c>
    </row>
    <row r="80" spans="1:26" ht="14.4" customHeight="1">
      <c r="A80" s="198" t="s">
        <v>793</v>
      </c>
      <c r="B80" s="198"/>
      <c r="C80" t="s">
        <v>58</v>
      </c>
    </row>
    <row r="81" spans="1:26">
      <c r="A81" s="198"/>
      <c r="B81" s="198"/>
      <c r="C81" t="s">
        <v>59</v>
      </c>
    </row>
    <row r="82" spans="1:26">
      <c r="A82" s="198"/>
      <c r="B82" s="198"/>
      <c r="C82" t="s">
        <v>60</v>
      </c>
    </row>
    <row r="83" spans="1:26">
      <c r="A83" s="198"/>
      <c r="B83" s="198"/>
      <c r="C83" t="s">
        <v>61</v>
      </c>
    </row>
    <row r="84" spans="1:26">
      <c r="A84" s="198"/>
      <c r="B84" s="198"/>
      <c r="C84" t="s">
        <v>792</v>
      </c>
    </row>
    <row r="85" spans="1:26">
      <c r="A85" s="198"/>
      <c r="B85" s="198"/>
      <c r="C85" t="s">
        <v>63</v>
      </c>
    </row>
    <row r="86" spans="1:26">
      <c r="A86" s="198"/>
      <c r="B86" s="198"/>
      <c r="C86" t="s">
        <v>64</v>
      </c>
    </row>
    <row r="87" spans="1:26">
      <c r="A87" s="198"/>
      <c r="B87" s="198"/>
      <c r="C87" t="s">
        <v>65</v>
      </c>
    </row>
    <row r="88" spans="1:26">
      <c r="A88" s="198"/>
      <c r="B88" s="198"/>
      <c r="C88" t="s">
        <v>66</v>
      </c>
    </row>
    <row r="89" spans="1:26">
      <c r="A89" s="198"/>
      <c r="B89" s="198"/>
      <c r="C89" t="s">
        <v>791</v>
      </c>
    </row>
    <row r="90" spans="1:26">
      <c r="A90" s="198"/>
      <c r="B90" s="198"/>
      <c r="C90" s="38" t="s">
        <v>34</v>
      </c>
    </row>
    <row r="91" spans="1:26" ht="20.25" customHeight="1">
      <c r="A91" s="198"/>
      <c r="B91" s="198"/>
      <c r="D91" s="38"/>
      <c r="E91" s="38"/>
      <c r="F91" s="122"/>
      <c r="G91" s="38"/>
      <c r="H91" s="38"/>
      <c r="I91" s="38"/>
      <c r="J91" s="38"/>
      <c r="K91" s="38"/>
      <c r="L91" s="38"/>
      <c r="M91" s="38"/>
      <c r="N91" s="38"/>
    </row>
    <row r="92" spans="1:26" ht="85.35" customHeight="1">
      <c r="A92" s="198" t="s">
        <v>67</v>
      </c>
      <c r="B92" s="199"/>
      <c r="C92" s="201"/>
      <c r="D92" s="202"/>
      <c r="E92" s="202"/>
      <c r="F92" s="202"/>
      <c r="G92" s="202"/>
      <c r="H92" s="202"/>
      <c r="I92" s="202"/>
      <c r="J92" s="202"/>
      <c r="K92" s="202"/>
      <c r="L92" s="202"/>
      <c r="M92" s="202"/>
      <c r="N92" s="202"/>
      <c r="O92" s="202"/>
      <c r="P92" s="202"/>
      <c r="Q92" s="202"/>
      <c r="R92" s="202"/>
      <c r="S92" s="202"/>
      <c r="T92" s="202"/>
      <c r="U92" s="202"/>
      <c r="V92" s="202"/>
      <c r="W92" s="202"/>
      <c r="X92" s="202"/>
      <c r="Y92" s="202"/>
      <c r="Z92" s="203"/>
    </row>
    <row r="95" spans="1:26">
      <c r="A95" s="9" t="s">
        <v>99</v>
      </c>
      <c r="B95" s="9"/>
    </row>
    <row r="96" spans="1:26" ht="67.95" customHeight="1">
      <c r="A96" s="208" t="s">
        <v>819</v>
      </c>
      <c r="B96" s="208"/>
      <c r="C96" s="208"/>
      <c r="D96" s="208"/>
      <c r="E96" s="208"/>
      <c r="F96" s="208"/>
      <c r="G96" s="208"/>
      <c r="H96" s="208"/>
      <c r="I96" s="208"/>
      <c r="J96" s="208"/>
      <c r="K96" s="208"/>
      <c r="L96" s="208"/>
      <c r="M96" s="208"/>
      <c r="N96" s="208"/>
      <c r="O96" s="208"/>
      <c r="P96" s="208"/>
    </row>
    <row r="97" spans="1:26" ht="43.95" customHeight="1">
      <c r="F97" s="19"/>
      <c r="P97" s="262" t="s">
        <v>48</v>
      </c>
      <c r="Q97" s="262"/>
    </row>
    <row r="98" spans="1:26">
      <c r="A98" s="275" t="s">
        <v>821</v>
      </c>
      <c r="B98" s="276"/>
      <c r="C98" s="23" t="s">
        <v>747</v>
      </c>
      <c r="D98" s="23"/>
      <c r="E98" s="23"/>
      <c r="F98" s="23"/>
      <c r="G98" s="23"/>
      <c r="H98" s="23"/>
      <c r="I98" s="23"/>
      <c r="J98" s="23"/>
      <c r="K98" s="23"/>
      <c r="L98" s="23"/>
      <c r="M98" s="254"/>
      <c r="N98" s="254"/>
    </row>
    <row r="99" spans="1:26">
      <c r="A99" s="268"/>
      <c r="B99" s="199"/>
      <c r="C99" s="266" t="s">
        <v>861</v>
      </c>
      <c r="D99" s="267"/>
      <c r="E99" s="267"/>
      <c r="F99" s="267"/>
      <c r="G99" s="267"/>
      <c r="H99" s="267"/>
      <c r="I99" s="267"/>
      <c r="J99" s="267"/>
      <c r="K99" s="267"/>
      <c r="L99" s="267"/>
      <c r="M99" s="267"/>
      <c r="N99" s="267"/>
    </row>
    <row r="100" spans="1:26" ht="14.4" customHeight="1">
      <c r="A100" s="268"/>
      <c r="B100" s="199"/>
      <c r="C100" s="268" t="s">
        <v>820</v>
      </c>
      <c r="D100" s="198"/>
      <c r="E100" s="198"/>
      <c r="F100" s="198"/>
      <c r="G100" s="198"/>
      <c r="H100" s="198"/>
      <c r="I100" s="198"/>
      <c r="J100" s="198"/>
      <c r="K100" s="198"/>
      <c r="L100" s="198"/>
      <c r="M100" s="198"/>
      <c r="N100" s="23"/>
      <c r="O100" s="23"/>
    </row>
    <row r="101" spans="1:26">
      <c r="A101" s="268"/>
      <c r="B101" s="199"/>
      <c r="C101" s="263" t="s">
        <v>159</v>
      </c>
      <c r="D101" s="208"/>
      <c r="E101" s="208"/>
      <c r="F101" s="208"/>
      <c r="G101" s="208"/>
      <c r="H101" s="208"/>
      <c r="I101" s="208"/>
      <c r="J101" s="208"/>
      <c r="K101" s="208"/>
      <c r="L101" s="208"/>
      <c r="M101" s="208"/>
      <c r="N101" s="208"/>
    </row>
    <row r="102" spans="1:26">
      <c r="A102" s="268"/>
      <c r="B102" s="199"/>
      <c r="C102" s="208" t="s">
        <v>158</v>
      </c>
      <c r="D102" s="208"/>
      <c r="E102" s="208"/>
      <c r="F102" s="208"/>
      <c r="G102" s="208"/>
      <c r="H102" s="208"/>
      <c r="I102" s="208"/>
      <c r="J102" s="208"/>
      <c r="K102" s="208"/>
      <c r="L102" s="208"/>
      <c r="M102" s="211"/>
      <c r="N102" s="211"/>
    </row>
    <row r="103" spans="1:26">
      <c r="A103" s="268"/>
      <c r="B103" s="199"/>
      <c r="C103" s="256" t="s">
        <v>156</v>
      </c>
      <c r="D103" s="256"/>
      <c r="E103" s="256"/>
      <c r="F103" s="256"/>
      <c r="G103" s="256"/>
      <c r="H103" s="256"/>
      <c r="I103" s="256"/>
      <c r="J103" s="256"/>
      <c r="K103" s="256"/>
      <c r="L103" s="256"/>
      <c r="M103" s="211"/>
      <c r="N103" s="211"/>
    </row>
    <row r="104" spans="1:26">
      <c r="A104" s="268"/>
      <c r="B104" s="199"/>
      <c r="C104" s="208" t="s">
        <v>74</v>
      </c>
      <c r="D104" s="198"/>
      <c r="E104" s="198"/>
      <c r="F104" s="198"/>
      <c r="M104" s="211"/>
      <c r="N104" s="211"/>
    </row>
    <row r="105" spans="1:26">
      <c r="A105" s="268"/>
      <c r="B105" s="199"/>
      <c r="C105" t="s">
        <v>69</v>
      </c>
      <c r="F105"/>
      <c r="M105" s="211"/>
      <c r="N105" s="211"/>
    </row>
    <row r="106" spans="1:26" ht="15" thickBot="1">
      <c r="A106" s="277"/>
      <c r="B106" s="278"/>
      <c r="C106" t="s">
        <v>68</v>
      </c>
      <c r="F106"/>
      <c r="M106" s="211"/>
      <c r="N106" s="211"/>
    </row>
    <row r="107" spans="1:26">
      <c r="C107" s="269"/>
      <c r="D107" s="270"/>
      <c r="E107" s="270"/>
      <c r="F107" s="270"/>
      <c r="G107" s="270"/>
      <c r="H107" s="270"/>
      <c r="I107" s="270"/>
      <c r="J107" s="270"/>
      <c r="K107" s="270"/>
      <c r="L107" s="270"/>
      <c r="M107" s="270"/>
      <c r="N107" s="270"/>
      <c r="O107" s="271"/>
    </row>
    <row r="108" spans="1:26" ht="45" customHeight="1" thickBot="1">
      <c r="C108" s="272"/>
      <c r="D108" s="273"/>
      <c r="E108" s="273"/>
      <c r="F108" s="273"/>
      <c r="G108" s="273"/>
      <c r="H108" s="273"/>
      <c r="I108" s="273"/>
      <c r="J108" s="273"/>
      <c r="K108" s="273"/>
      <c r="L108" s="273"/>
      <c r="M108" s="273"/>
      <c r="N108" s="273"/>
      <c r="O108" s="274"/>
      <c r="R108" s="148"/>
      <c r="S108" s="148"/>
      <c r="T108" s="148"/>
      <c r="U108" s="148"/>
      <c r="V108" s="148"/>
      <c r="W108" s="148"/>
      <c r="X108" s="148"/>
      <c r="Y108" s="148"/>
      <c r="Z108" s="148"/>
    </row>
    <row r="109" spans="1:26">
      <c r="E109" s="7"/>
      <c r="F109" s="7"/>
      <c r="G109" s="7"/>
      <c r="H109" s="7"/>
      <c r="I109" s="7"/>
      <c r="J109" s="7"/>
      <c r="K109" s="7"/>
      <c r="L109" s="7"/>
      <c r="M109" s="7"/>
      <c r="N109" s="7"/>
      <c r="O109" s="7"/>
      <c r="P109" s="7"/>
    </row>
    <row r="110" spans="1:26">
      <c r="E110" s="7"/>
      <c r="F110" s="7"/>
      <c r="G110" s="7"/>
      <c r="H110" s="7"/>
      <c r="I110" s="7"/>
      <c r="J110" s="7"/>
      <c r="K110" s="7"/>
      <c r="L110" s="7"/>
      <c r="M110" s="7"/>
      <c r="N110" s="7"/>
      <c r="O110" s="7"/>
      <c r="P110" s="7"/>
    </row>
    <row r="111" spans="1:26">
      <c r="A111" s="9" t="s">
        <v>811</v>
      </c>
      <c r="B111" s="9"/>
    </row>
    <row r="112" spans="1:26">
      <c r="A112" t="s">
        <v>813</v>
      </c>
    </row>
    <row r="114" spans="1:26" ht="99.75" customHeight="1">
      <c r="A114" s="198" t="s">
        <v>771</v>
      </c>
      <c r="B114" s="199"/>
      <c r="C114" s="201"/>
      <c r="D114" s="202"/>
      <c r="E114" s="202"/>
      <c r="F114" s="202"/>
      <c r="G114" s="202"/>
      <c r="H114" s="202"/>
      <c r="I114" s="202"/>
      <c r="J114" s="202"/>
      <c r="K114" s="202"/>
      <c r="L114" s="202"/>
      <c r="M114" s="202"/>
      <c r="N114" s="202"/>
      <c r="O114" s="202"/>
      <c r="P114" s="202"/>
      <c r="Q114" s="202"/>
      <c r="R114" s="202"/>
      <c r="S114" s="202"/>
      <c r="T114" s="202"/>
      <c r="U114" s="202"/>
      <c r="V114" s="202"/>
      <c r="W114" s="202"/>
      <c r="X114" s="202"/>
      <c r="Y114" s="202"/>
      <c r="Z114" s="203"/>
    </row>
    <row r="116" spans="1:26" ht="102" customHeight="1">
      <c r="A116" s="198" t="s">
        <v>810</v>
      </c>
      <c r="B116" s="199"/>
      <c r="C116" s="201"/>
      <c r="D116" s="202"/>
      <c r="E116" s="202"/>
      <c r="F116" s="202"/>
      <c r="G116" s="202"/>
      <c r="H116" s="202"/>
      <c r="I116" s="202"/>
      <c r="J116" s="202"/>
      <c r="K116" s="202"/>
      <c r="L116" s="202"/>
      <c r="M116" s="202"/>
      <c r="N116" s="202"/>
      <c r="O116" s="202"/>
      <c r="P116" s="202"/>
      <c r="Q116" s="202"/>
      <c r="R116" s="202"/>
      <c r="S116" s="202"/>
      <c r="T116" s="202"/>
      <c r="U116" s="202"/>
      <c r="V116" s="202"/>
      <c r="W116" s="202"/>
      <c r="X116" s="202"/>
      <c r="Y116" s="202"/>
      <c r="Z116" s="203"/>
    </row>
    <row r="117" spans="1:26" ht="19.350000000000001" customHeight="1">
      <c r="A117" s="17"/>
      <c r="B117" s="17"/>
      <c r="C117" s="4"/>
      <c r="D117" s="4"/>
      <c r="E117" s="4"/>
      <c r="F117" s="4"/>
      <c r="G117" s="4"/>
      <c r="H117" s="4"/>
      <c r="I117" s="4"/>
      <c r="J117" s="4"/>
      <c r="K117" s="4"/>
      <c r="L117" s="4"/>
      <c r="M117" s="4"/>
      <c r="N117" s="4"/>
      <c r="O117" s="4"/>
      <c r="P117" s="4"/>
    </row>
    <row r="119" spans="1:26">
      <c r="A119" s="9" t="s">
        <v>100</v>
      </c>
      <c r="B119" s="9"/>
    </row>
    <row r="120" spans="1:26" ht="34.35" customHeight="1">
      <c r="A120" s="208" t="s">
        <v>812</v>
      </c>
      <c r="B120" s="208"/>
      <c r="C120" s="208"/>
      <c r="D120" s="208"/>
      <c r="E120" s="208"/>
      <c r="F120" s="208"/>
      <c r="G120" s="208"/>
      <c r="H120" s="208"/>
      <c r="I120" s="208"/>
      <c r="J120" s="208"/>
      <c r="K120" s="208"/>
      <c r="L120" s="208"/>
      <c r="M120" s="208"/>
      <c r="N120" s="208"/>
      <c r="O120" s="208"/>
      <c r="P120" s="208"/>
    </row>
    <row r="121" spans="1:26" ht="18.600000000000001" customHeight="1">
      <c r="A121" s="21"/>
      <c r="I121" s="264" t="s">
        <v>48</v>
      </c>
      <c r="J121" s="264"/>
      <c r="K121" s="264"/>
      <c r="M121" s="119"/>
    </row>
    <row r="122" spans="1:26" ht="18.600000000000001" customHeight="1">
      <c r="A122" s="198" t="s">
        <v>816</v>
      </c>
      <c r="B122" s="255" t="s">
        <v>862</v>
      </c>
      <c r="C122" s="255"/>
      <c r="D122" s="255"/>
      <c r="E122" s="255"/>
      <c r="F122" s="255"/>
      <c r="G122" s="255"/>
      <c r="H122" s="21"/>
      <c r="I122" s="119"/>
      <c r="J122" s="119"/>
    </row>
    <row r="123" spans="1:26" ht="13.8" customHeight="1">
      <c r="A123" s="198"/>
      <c r="B123" s="200" t="s">
        <v>832</v>
      </c>
      <c r="C123" s="200"/>
      <c r="D123" s="200"/>
      <c r="E123" s="200"/>
      <c r="F123" s="200"/>
      <c r="G123" s="200"/>
      <c r="H123" s="200"/>
      <c r="I123" s="119"/>
      <c r="J123" s="119"/>
    </row>
    <row r="124" spans="1:26" ht="15" customHeight="1">
      <c r="A124" s="198"/>
      <c r="B124" s="193" t="s">
        <v>863</v>
      </c>
      <c r="C124" s="193"/>
      <c r="D124" s="193"/>
      <c r="E124" s="193"/>
      <c r="F124" s="193"/>
      <c r="G124" s="193"/>
    </row>
    <row r="125" spans="1:26" ht="28.2" customHeight="1">
      <c r="A125" s="198"/>
      <c r="B125" s="244" t="s">
        <v>77</v>
      </c>
      <c r="C125" s="244"/>
      <c r="D125" s="244"/>
      <c r="E125" s="244"/>
      <c r="F125" s="244"/>
      <c r="G125" s="244"/>
      <c r="H125" s="46"/>
      <c r="I125" s="46"/>
    </row>
    <row r="126" spans="1:26" ht="28.35" customHeight="1">
      <c r="A126" s="198"/>
      <c r="B126" s="265" t="s">
        <v>132</v>
      </c>
      <c r="C126" s="265"/>
      <c r="D126" s="265"/>
      <c r="E126" s="265"/>
      <c r="F126" s="265"/>
      <c r="G126" s="265"/>
      <c r="H126" s="4"/>
    </row>
    <row r="127" spans="1:26" s="9" customFormat="1" ht="17.100000000000001" customHeight="1">
      <c r="A127" s="198"/>
      <c r="B127" s="197" t="s">
        <v>133</v>
      </c>
      <c r="C127" s="197"/>
      <c r="D127" s="197"/>
      <c r="E127" s="197"/>
      <c r="F127" s="197"/>
      <c r="G127" s="197"/>
      <c r="H127" s="197"/>
      <c r="S127" s="46"/>
    </row>
    <row r="128" spans="1:26" ht="30.6" customHeight="1">
      <c r="A128" s="198"/>
      <c r="B128" s="5"/>
      <c r="C128" s="252" t="s">
        <v>814</v>
      </c>
      <c r="D128" s="252"/>
      <c r="E128" s="252"/>
      <c r="F128" s="252"/>
      <c r="G128" s="252"/>
      <c r="H128" s="252"/>
      <c r="S128" s="33"/>
    </row>
    <row r="129" spans="1:24" ht="18.600000000000001" customHeight="1">
      <c r="A129" s="198"/>
      <c r="B129" s="197" t="s">
        <v>834</v>
      </c>
      <c r="C129" s="197"/>
      <c r="D129" s="197"/>
      <c r="E129" s="197"/>
      <c r="F129" s="197"/>
      <c r="G129" s="197"/>
      <c r="H129" s="197"/>
      <c r="S129" s="33"/>
    </row>
    <row r="130" spans="1:24" ht="43.2" customHeight="1">
      <c r="A130" s="198"/>
      <c r="B130" s="156"/>
      <c r="C130" s="252" t="s">
        <v>837</v>
      </c>
      <c r="D130" s="252"/>
      <c r="E130" s="252"/>
      <c r="F130" s="252"/>
      <c r="G130" s="252"/>
      <c r="H130" s="252"/>
      <c r="S130" s="33"/>
    </row>
    <row r="131" spans="1:24" ht="18.600000000000001" customHeight="1">
      <c r="A131" s="198"/>
      <c r="B131" s="197" t="s">
        <v>835</v>
      </c>
      <c r="C131" s="197"/>
      <c r="D131" s="197"/>
      <c r="E131" s="197"/>
      <c r="F131" s="197"/>
      <c r="G131" s="197"/>
      <c r="H131" s="197"/>
      <c r="S131" s="33"/>
    </row>
    <row r="132" spans="1:24" ht="40.200000000000003" customHeight="1">
      <c r="A132" s="198"/>
      <c r="B132" s="18"/>
      <c r="C132" s="257" t="s">
        <v>836</v>
      </c>
      <c r="D132" s="257"/>
      <c r="E132" s="257"/>
      <c r="F132" s="257"/>
      <c r="G132" s="257"/>
      <c r="H132" s="257"/>
      <c r="I132" s="252"/>
      <c r="J132" s="252"/>
      <c r="S132" s="33"/>
    </row>
    <row r="133" spans="1:24" ht="30.6" customHeight="1">
      <c r="A133" s="198"/>
      <c r="B133" s="193" t="s">
        <v>864</v>
      </c>
      <c r="C133" s="193"/>
      <c r="D133" s="193"/>
      <c r="E133" s="193"/>
      <c r="F133" s="193"/>
      <c r="G133" s="193"/>
      <c r="H133" s="193"/>
      <c r="I133" s="154"/>
      <c r="J133" s="154"/>
      <c r="S133" s="33"/>
    </row>
    <row r="134" spans="1:24">
      <c r="A134" s="198"/>
      <c r="B134" s="244" t="s">
        <v>749</v>
      </c>
      <c r="C134" s="244"/>
      <c r="D134" s="244"/>
      <c r="E134" s="244"/>
      <c r="F134" s="244"/>
      <c r="G134" s="244"/>
      <c r="H134" s="244"/>
      <c r="I134" s="154"/>
      <c r="J134" s="154"/>
      <c r="S134" s="33"/>
    </row>
    <row r="135" spans="1:24">
      <c r="A135" s="198"/>
      <c r="F135"/>
    </row>
    <row r="136" spans="1:24" ht="58.2" customHeight="1">
      <c r="B136" s="244" t="s">
        <v>815</v>
      </c>
      <c r="C136" s="244"/>
      <c r="D136" s="231"/>
      <c r="E136" s="232"/>
      <c r="F136" s="232"/>
      <c r="G136" s="232"/>
      <c r="H136" s="232"/>
      <c r="I136" s="232"/>
      <c r="J136" s="232"/>
      <c r="K136" s="232"/>
      <c r="L136" s="232"/>
      <c r="M136" s="232"/>
      <c r="N136" s="232"/>
      <c r="O136" s="232"/>
      <c r="P136" s="232"/>
      <c r="Q136" s="232"/>
      <c r="R136" s="232"/>
      <c r="S136" s="232"/>
      <c r="T136" s="232"/>
      <c r="U136" s="232"/>
      <c r="V136" s="232"/>
      <c r="W136" s="232"/>
      <c r="X136" s="233"/>
    </row>
    <row r="137" spans="1:24">
      <c r="B137" s="121"/>
      <c r="C137" s="121"/>
      <c r="D137" s="279"/>
      <c r="E137" s="280"/>
      <c r="F137" s="280"/>
      <c r="G137" s="280"/>
      <c r="H137" s="280"/>
      <c r="I137" s="280"/>
      <c r="J137" s="280"/>
      <c r="K137" s="280"/>
      <c r="L137" s="280"/>
      <c r="M137" s="280"/>
      <c r="N137" s="280"/>
      <c r="O137" s="280"/>
      <c r="P137" s="280"/>
      <c r="Q137" s="280"/>
      <c r="R137" s="280"/>
      <c r="S137" s="280"/>
      <c r="T137" s="280"/>
      <c r="U137" s="280"/>
      <c r="V137" s="280"/>
      <c r="W137" s="280"/>
      <c r="X137" s="281"/>
    </row>
    <row r="138" spans="1:24" ht="9.6" customHeight="1">
      <c r="B138" s="121"/>
      <c r="C138" s="121"/>
      <c r="D138" s="204"/>
      <c r="E138" s="205"/>
      <c r="F138" s="205"/>
      <c r="G138" s="205"/>
      <c r="H138" s="205"/>
      <c r="I138" s="205"/>
      <c r="J138" s="205"/>
      <c r="K138" s="205"/>
      <c r="L138" s="205"/>
      <c r="M138" s="205"/>
      <c r="N138" s="205"/>
      <c r="O138" s="205"/>
      <c r="P138" s="205"/>
      <c r="Q138" s="205"/>
      <c r="R138" s="205"/>
      <c r="S138" s="205"/>
      <c r="T138" s="205"/>
      <c r="U138" s="205"/>
      <c r="V138" s="205"/>
      <c r="W138" s="205"/>
      <c r="X138" s="206"/>
    </row>
    <row r="139" spans="1:24" ht="0.6" customHeight="1">
      <c r="B139" s="8"/>
      <c r="C139" s="8"/>
      <c r="F139"/>
    </row>
    <row r="140" spans="1:24">
      <c r="B140" s="8"/>
      <c r="C140" s="8"/>
      <c r="F140"/>
    </row>
    <row r="141" spans="1:24">
      <c r="I141" s="234" t="s">
        <v>48</v>
      </c>
      <c r="J141" s="234"/>
    </row>
    <row r="142" spans="1:24">
      <c r="A142" s="198" t="s">
        <v>786</v>
      </c>
      <c r="B142" s="197" t="s">
        <v>865</v>
      </c>
      <c r="C142" s="207"/>
      <c r="D142" s="207"/>
      <c r="E142" s="207"/>
      <c r="F142" s="207"/>
      <c r="G142" s="207"/>
      <c r="H142" s="207"/>
    </row>
    <row r="143" spans="1:24" ht="14.4" customHeight="1">
      <c r="A143" s="198"/>
      <c r="B143" s="282" t="s">
        <v>866</v>
      </c>
      <c r="C143" s="282"/>
      <c r="D143" s="282"/>
      <c r="E143" s="282"/>
      <c r="F143" s="282"/>
      <c r="G143" s="282"/>
      <c r="H143" s="145"/>
    </row>
    <row r="144" spans="1:24">
      <c r="A144" s="198"/>
      <c r="B144" s="282"/>
      <c r="C144" s="282"/>
      <c r="D144" s="282"/>
      <c r="E144" s="282"/>
      <c r="F144" s="282"/>
      <c r="G144" s="282"/>
      <c r="H144" s="145"/>
    </row>
    <row r="145" spans="1:26" ht="18.600000000000001" customHeight="1">
      <c r="A145" s="198"/>
      <c r="B145" s="197" t="s">
        <v>122</v>
      </c>
      <c r="C145" s="207"/>
      <c r="D145" s="207"/>
      <c r="E145" s="207"/>
      <c r="F145" s="207"/>
      <c r="G145" s="207"/>
      <c r="H145" s="207"/>
    </row>
    <row r="146" spans="1:26" ht="27" customHeight="1">
      <c r="A146" s="198"/>
      <c r="B146" s="8"/>
      <c r="C146" s="252" t="s">
        <v>804</v>
      </c>
      <c r="D146" s="207"/>
      <c r="E146" s="207"/>
      <c r="F146" s="207"/>
      <c r="G146" s="207"/>
      <c r="H146" s="207"/>
    </row>
    <row r="147" spans="1:26" ht="16.350000000000001" customHeight="1">
      <c r="A147" s="198"/>
      <c r="B147" s="244" t="s">
        <v>123</v>
      </c>
      <c r="C147" s="186"/>
      <c r="D147" s="186"/>
      <c r="E147" s="186"/>
      <c r="F147" s="186"/>
      <c r="G147" s="186"/>
      <c r="H147" s="186"/>
    </row>
    <row r="148" spans="1:26" ht="45" customHeight="1">
      <c r="A148" s="198"/>
      <c r="B148" s="8"/>
      <c r="C148" s="251" t="s">
        <v>135</v>
      </c>
      <c r="D148" s="208"/>
      <c r="E148" s="208"/>
      <c r="F148" s="208"/>
      <c r="G148" s="208"/>
      <c r="H148" s="208"/>
    </row>
    <row r="149" spans="1:26" ht="13.35" customHeight="1">
      <c r="A149" s="198"/>
      <c r="B149" s="244" t="s">
        <v>124</v>
      </c>
      <c r="C149" s="186"/>
      <c r="D149" s="186"/>
      <c r="E149" s="186"/>
      <c r="F149" s="186"/>
      <c r="G149" s="186"/>
      <c r="H149" s="186"/>
    </row>
    <row r="150" spans="1:26" ht="33" customHeight="1">
      <c r="A150" s="198"/>
      <c r="B150" s="8"/>
      <c r="C150" s="251" t="s">
        <v>127</v>
      </c>
      <c r="D150" s="208"/>
      <c r="E150" s="208"/>
      <c r="F150" s="208"/>
      <c r="G150" s="208"/>
      <c r="H150" s="208"/>
    </row>
    <row r="151" spans="1:26" ht="17.399999999999999" customHeight="1">
      <c r="A151" s="198"/>
      <c r="B151" s="244" t="s">
        <v>78</v>
      </c>
      <c r="C151" s="186"/>
      <c r="D151" s="186"/>
      <c r="E151" s="186"/>
      <c r="F151" s="186"/>
      <c r="G151" s="186"/>
      <c r="H151" s="21"/>
    </row>
    <row r="152" spans="1:26">
      <c r="A152" s="198"/>
      <c r="B152" s="200" t="s">
        <v>79</v>
      </c>
      <c r="C152" s="254"/>
      <c r="D152" s="254"/>
      <c r="E152" s="254"/>
      <c r="F152" s="254"/>
      <c r="G152" s="254"/>
      <c r="H152" s="254"/>
    </row>
    <row r="153" spans="1:26">
      <c r="A153" s="198"/>
      <c r="B153" s="23"/>
      <c r="C153" s="252" t="s">
        <v>126</v>
      </c>
      <c r="D153" s="207"/>
      <c r="E153" s="207"/>
      <c r="F153" s="207"/>
      <c r="G153" s="207"/>
      <c r="H153" s="207"/>
    </row>
    <row r="154" spans="1:26">
      <c r="A154" s="198"/>
      <c r="B154" s="200" t="s">
        <v>80</v>
      </c>
      <c r="C154" s="254"/>
      <c r="D154" s="254"/>
      <c r="E154" s="254"/>
      <c r="F154" s="254"/>
      <c r="G154" s="254"/>
      <c r="H154" s="254"/>
    </row>
    <row r="155" spans="1:26">
      <c r="A155" s="198"/>
      <c r="B155" s="23"/>
      <c r="C155" s="252" t="s">
        <v>128</v>
      </c>
      <c r="D155" s="207"/>
      <c r="E155" s="207"/>
      <c r="F155" s="207"/>
      <c r="G155" s="207"/>
      <c r="H155" s="207"/>
    </row>
    <row r="156" spans="1:26">
      <c r="A156" s="198"/>
      <c r="B156" s="200" t="s">
        <v>81</v>
      </c>
      <c r="C156" s="254"/>
      <c r="D156" s="254"/>
      <c r="E156" s="254"/>
      <c r="F156" s="254"/>
      <c r="G156" s="254"/>
      <c r="H156" s="254"/>
    </row>
    <row r="157" spans="1:26">
      <c r="A157" s="198"/>
      <c r="B157" s="23"/>
      <c r="C157" s="252" t="s">
        <v>129</v>
      </c>
      <c r="D157" s="207"/>
      <c r="E157" s="207"/>
      <c r="F157" s="207"/>
      <c r="G157" s="207"/>
      <c r="H157" s="207"/>
    </row>
    <row r="158" spans="1:26">
      <c r="A158" s="198"/>
      <c r="B158" s="200" t="s">
        <v>130</v>
      </c>
      <c r="C158" s="200"/>
      <c r="D158" s="200"/>
      <c r="E158" s="200"/>
      <c r="F158" s="200"/>
      <c r="G158" s="200"/>
      <c r="H158" s="31"/>
    </row>
    <row r="159" spans="1:26" ht="31.2" customHeight="1">
      <c r="A159" s="198"/>
      <c r="B159" s="23"/>
      <c r="C159" s="251" t="s">
        <v>131</v>
      </c>
      <c r="D159" s="208"/>
      <c r="E159" s="208"/>
      <c r="F159" s="208"/>
      <c r="G159" s="208"/>
      <c r="H159" s="208"/>
    </row>
    <row r="160" spans="1:26" ht="14.4" customHeight="1">
      <c r="B160" s="198" t="s">
        <v>805</v>
      </c>
      <c r="C160" s="198"/>
      <c r="D160" s="231"/>
      <c r="E160" s="232"/>
      <c r="F160" s="232"/>
      <c r="G160" s="232"/>
      <c r="H160" s="232"/>
      <c r="I160" s="232"/>
      <c r="J160" s="232"/>
      <c r="K160" s="232"/>
      <c r="L160" s="232"/>
      <c r="M160" s="232"/>
      <c r="N160" s="232"/>
      <c r="O160" s="232"/>
      <c r="P160" s="232"/>
      <c r="Q160" s="232"/>
      <c r="R160" s="232"/>
      <c r="S160" s="232"/>
      <c r="T160" s="232"/>
      <c r="U160" s="232"/>
      <c r="V160" s="232"/>
      <c r="W160" s="232"/>
      <c r="X160" s="232"/>
      <c r="Y160" s="232"/>
      <c r="Z160" s="233"/>
    </row>
    <row r="161" spans="2:26">
      <c r="B161" s="198"/>
      <c r="C161" s="198"/>
      <c r="D161" s="279"/>
      <c r="E161" s="280"/>
      <c r="F161" s="280"/>
      <c r="G161" s="280"/>
      <c r="H161" s="280"/>
      <c r="I161" s="280"/>
      <c r="J161" s="280"/>
      <c r="K161" s="280"/>
      <c r="L161" s="280"/>
      <c r="M161" s="280"/>
      <c r="N161" s="280"/>
      <c r="O161" s="280"/>
      <c r="P161" s="280"/>
      <c r="Q161" s="280"/>
      <c r="R161" s="280"/>
      <c r="S161" s="280"/>
      <c r="T161" s="280"/>
      <c r="U161" s="280"/>
      <c r="V161" s="280"/>
      <c r="W161" s="280"/>
      <c r="X161" s="280"/>
      <c r="Y161" s="280"/>
      <c r="Z161" s="281"/>
    </row>
    <row r="162" spans="2:26">
      <c r="B162" s="198"/>
      <c r="C162" s="198"/>
      <c r="D162" s="279"/>
      <c r="E162" s="280"/>
      <c r="F162" s="280"/>
      <c r="G162" s="280"/>
      <c r="H162" s="280"/>
      <c r="I162" s="280"/>
      <c r="J162" s="280"/>
      <c r="K162" s="280"/>
      <c r="L162" s="280"/>
      <c r="M162" s="280"/>
      <c r="N162" s="280"/>
      <c r="O162" s="280"/>
      <c r="P162" s="280"/>
      <c r="Q162" s="280"/>
      <c r="R162" s="280"/>
      <c r="S162" s="280"/>
      <c r="T162" s="280"/>
      <c r="U162" s="280"/>
      <c r="V162" s="280"/>
      <c r="W162" s="280"/>
      <c r="X162" s="280"/>
      <c r="Y162" s="280"/>
      <c r="Z162" s="281"/>
    </row>
    <row r="163" spans="2:26">
      <c r="B163" s="198"/>
      <c r="C163" s="198"/>
      <c r="D163" s="279"/>
      <c r="E163" s="280"/>
      <c r="F163" s="280"/>
      <c r="G163" s="280"/>
      <c r="H163" s="280"/>
      <c r="I163" s="280"/>
      <c r="J163" s="280"/>
      <c r="K163" s="280"/>
      <c r="L163" s="280"/>
      <c r="M163" s="280"/>
      <c r="N163" s="280"/>
      <c r="O163" s="280"/>
      <c r="P163" s="280"/>
      <c r="Q163" s="280"/>
      <c r="R163" s="280"/>
      <c r="S163" s="280"/>
      <c r="T163" s="280"/>
      <c r="U163" s="280"/>
      <c r="V163" s="280"/>
      <c r="W163" s="280"/>
      <c r="X163" s="280"/>
      <c r="Y163" s="280"/>
      <c r="Z163" s="281"/>
    </row>
    <row r="164" spans="2:26" ht="118.5" customHeight="1">
      <c r="B164" s="198"/>
      <c r="C164" s="198"/>
      <c r="D164" s="204"/>
      <c r="E164" s="205"/>
      <c r="F164" s="205"/>
      <c r="G164" s="205"/>
      <c r="H164" s="205"/>
      <c r="I164" s="205"/>
      <c r="J164" s="205"/>
      <c r="K164" s="205"/>
      <c r="L164" s="205"/>
      <c r="M164" s="205"/>
      <c r="N164" s="205"/>
      <c r="O164" s="205"/>
      <c r="P164" s="205"/>
      <c r="Q164" s="205"/>
      <c r="R164" s="205"/>
      <c r="S164" s="205"/>
      <c r="T164" s="205"/>
      <c r="U164" s="205"/>
      <c r="V164" s="205"/>
      <c r="W164" s="205"/>
      <c r="X164" s="205"/>
      <c r="Y164" s="205"/>
      <c r="Z164" s="206"/>
    </row>
    <row r="167" spans="2:26">
      <c r="C167" s="32"/>
    </row>
  </sheetData>
  <sheetProtection algorithmName="SHA-512" hashValue="bJYXJSIMw2wwT/X0Up2EkmFeB6fhD1flEoRx2IuqkMqdUabXZPUNgR7ZTUcjUFIbp+YPj8tLewvUtDThV1FSPg==" saltValue="mP/xIqh+UugO5Qh4M3Ik2w==" spinCount="100000" sheet="1" insertHyperlinks="0"/>
  <mergeCells count="155">
    <mergeCell ref="C132:H132"/>
    <mergeCell ref="I132:J132"/>
    <mergeCell ref="B134:H134"/>
    <mergeCell ref="B124:G124"/>
    <mergeCell ref="C128:H128"/>
    <mergeCell ref="A98:B106"/>
    <mergeCell ref="D160:Z164"/>
    <mergeCell ref="C153:H153"/>
    <mergeCell ref="B154:H154"/>
    <mergeCell ref="B156:H156"/>
    <mergeCell ref="C157:H157"/>
    <mergeCell ref="C159:H159"/>
    <mergeCell ref="B160:C164"/>
    <mergeCell ref="B136:C136"/>
    <mergeCell ref="D136:X138"/>
    <mergeCell ref="B158:G158"/>
    <mergeCell ref="B152:H152"/>
    <mergeCell ref="B142:H142"/>
    <mergeCell ref="C155:H155"/>
    <mergeCell ref="B143:G144"/>
    <mergeCell ref="M102:N102"/>
    <mergeCell ref="P97:Q97"/>
    <mergeCell ref="A114:B114"/>
    <mergeCell ref="C101:N101"/>
    <mergeCell ref="I121:K121"/>
    <mergeCell ref="B126:G126"/>
    <mergeCell ref="B127:H127"/>
    <mergeCell ref="M105:N105"/>
    <mergeCell ref="M106:N106"/>
    <mergeCell ref="A120:P120"/>
    <mergeCell ref="C104:F104"/>
    <mergeCell ref="A122:A135"/>
    <mergeCell ref="A116:B116"/>
    <mergeCell ref="C99:N99"/>
    <mergeCell ref="C100:M100"/>
    <mergeCell ref="C107:O108"/>
    <mergeCell ref="B133:H133"/>
    <mergeCell ref="C114:Z114"/>
    <mergeCell ref="C116:Z116"/>
    <mergeCell ref="M103:N103"/>
    <mergeCell ref="M104:N104"/>
    <mergeCell ref="B125:G125"/>
    <mergeCell ref="B129:H129"/>
    <mergeCell ref="C130:H130"/>
    <mergeCell ref="B131:H131"/>
    <mergeCell ref="A2:P2"/>
    <mergeCell ref="A10:B10"/>
    <mergeCell ref="A11:B11"/>
    <mergeCell ref="A12:B12"/>
    <mergeCell ref="A13:B13"/>
    <mergeCell ref="A14:B14"/>
    <mergeCell ref="A18:C18"/>
    <mergeCell ref="A17:C17"/>
    <mergeCell ref="D12:P12"/>
    <mergeCell ref="D13:P13"/>
    <mergeCell ref="D14:P14"/>
    <mergeCell ref="A15:B15"/>
    <mergeCell ref="A16:B16"/>
    <mergeCell ref="D15:P15"/>
    <mergeCell ref="D16:P16"/>
    <mergeCell ref="D7:P7"/>
    <mergeCell ref="D17:P17"/>
    <mergeCell ref="D5:P5"/>
    <mergeCell ref="D11:P11"/>
    <mergeCell ref="A7:C7"/>
    <mergeCell ref="D9:P9"/>
    <mergeCell ref="D10:P10"/>
    <mergeCell ref="D18:P18"/>
    <mergeCell ref="A8:C8"/>
    <mergeCell ref="A9:C9"/>
    <mergeCell ref="D8:P8"/>
    <mergeCell ref="A142:A159"/>
    <mergeCell ref="C148:H148"/>
    <mergeCell ref="C150:H150"/>
    <mergeCell ref="C146:H146"/>
    <mergeCell ref="B147:H147"/>
    <mergeCell ref="B149:H149"/>
    <mergeCell ref="B151:G151"/>
    <mergeCell ref="I141:J141"/>
    <mergeCell ref="B145:H145"/>
    <mergeCell ref="A68:B72"/>
    <mergeCell ref="I62:P62"/>
    <mergeCell ref="I63:P63"/>
    <mergeCell ref="M98:N98"/>
    <mergeCell ref="B123:H123"/>
    <mergeCell ref="C102:L102"/>
    <mergeCell ref="A96:P96"/>
    <mergeCell ref="D19:P19"/>
    <mergeCell ref="B122:G122"/>
    <mergeCell ref="C103:L103"/>
    <mergeCell ref="A20:P20"/>
    <mergeCell ref="C37:F37"/>
    <mergeCell ref="D31:E31"/>
    <mergeCell ref="D25:E25"/>
    <mergeCell ref="F25:L25"/>
    <mergeCell ref="H37:Z37"/>
    <mergeCell ref="H38:Z38"/>
    <mergeCell ref="H39:Z39"/>
    <mergeCell ref="H40:Z40"/>
    <mergeCell ref="F26:L26"/>
    <mergeCell ref="D24:E24"/>
    <mergeCell ref="A21:B21"/>
    <mergeCell ref="D29:E29"/>
    <mergeCell ref="F24:L24"/>
    <mergeCell ref="D28:E28"/>
    <mergeCell ref="D26:E26"/>
    <mergeCell ref="D30:E30"/>
    <mergeCell ref="A77:B77"/>
    <mergeCell ref="A80:B91"/>
    <mergeCell ref="A62:B66"/>
    <mergeCell ref="C92:Z92"/>
    <mergeCell ref="O45:P45"/>
    <mergeCell ref="P44:Q44"/>
    <mergeCell ref="H41:Z41"/>
    <mergeCell ref="C21:Z21"/>
    <mergeCell ref="C64:F65"/>
    <mergeCell ref="C53:D54"/>
    <mergeCell ref="D48:E48"/>
    <mergeCell ref="D44:E44"/>
    <mergeCell ref="H43:Z43"/>
    <mergeCell ref="I61:P61"/>
    <mergeCell ref="F31:H31"/>
    <mergeCell ref="D32:E32"/>
    <mergeCell ref="F32:G32"/>
    <mergeCell ref="O32:U32"/>
    <mergeCell ref="I64:P64"/>
    <mergeCell ref="E53:Z54"/>
    <mergeCell ref="P48:Q48"/>
    <mergeCell ref="B59:C59"/>
    <mergeCell ref="C38:F38"/>
    <mergeCell ref="H35:Q36"/>
    <mergeCell ref="F67:J67"/>
    <mergeCell ref="A58:C58"/>
    <mergeCell ref="A92:B92"/>
    <mergeCell ref="A74:B74"/>
    <mergeCell ref="A49:B51"/>
    <mergeCell ref="A45:B47"/>
    <mergeCell ref="H42:Z42"/>
    <mergeCell ref="F68:Z68"/>
    <mergeCell ref="F69:Z69"/>
    <mergeCell ref="F70:Z70"/>
    <mergeCell ref="F72:Z72"/>
    <mergeCell ref="F71:Z71"/>
    <mergeCell ref="C75:Z75"/>
    <mergeCell ref="C77:Z77"/>
    <mergeCell ref="A37:B43"/>
    <mergeCell ref="A57:B57"/>
    <mergeCell ref="A60:B60"/>
    <mergeCell ref="C39:F39"/>
    <mergeCell ref="C40:F40"/>
    <mergeCell ref="C41:F41"/>
    <mergeCell ref="C42:F42"/>
    <mergeCell ref="C43:F43"/>
    <mergeCell ref="G45:N46"/>
    <mergeCell ref="A75:B75"/>
  </mergeCells>
  <conditionalFormatting sqref="Q7">
    <cfRule type="containsText" dxfId="18" priority="1" operator="containsText" text="ALL">
      <formula>NOT(ISERROR(SEARCH("ALL",Q7)))</formula>
    </cfRule>
  </conditionalFormatting>
  <dataValidations count="1">
    <dataValidation type="list" allowBlank="1" showErrorMessage="1" error="Please select a county from the list" sqref="D19:P19" xr:uid="{00000000-0002-0000-0200-000000000000}">
      <formula1>Counties</formula1>
    </dataValidation>
  </dataValidations>
  <hyperlinks>
    <hyperlink ref="B59:C59" r:id="rId1" tooltip=" " display="HERE" xr:uid="{00000000-0004-0000-0200-000000000000}"/>
  </hyperlinks>
  <pageMargins left="3.9370078740157501E-2" right="3.9370078740157501E-2" top="0.35433070866141703" bottom="0.35433070866141703" header="0.118110236220472" footer="0.118110236220472"/>
  <pageSetup orientation="landscape" horizontalDpi="300" verticalDpi="300" r:id="rId2"/>
  <drawing r:id="rId3"/>
  <legacyDrawing r:id="rId4"/>
  <mc:AlternateContent xmlns:mc="http://schemas.openxmlformats.org/markup-compatibility/2006">
    <mc:Choice Requires="x14">
      <controls>
        <mc:AlternateContent xmlns:mc="http://schemas.openxmlformats.org/markup-compatibility/2006">
          <mc:Choice Requires="x14">
            <control shapeId="2049" r:id="rId5" name="Check Box 1">
              <controlPr defaultSize="0" autoLine="0" autoPict="0">
                <anchor moveWithCells="1">
                  <from>
                    <xdr:col>6</xdr:col>
                    <xdr:colOff>114300</xdr:colOff>
                    <xdr:row>35</xdr:row>
                    <xdr:rowOff>160020</xdr:rowOff>
                  </from>
                  <to>
                    <xdr:col>6</xdr:col>
                    <xdr:colOff>327660</xdr:colOff>
                    <xdr:row>37</xdr:row>
                    <xdr:rowOff>15240</xdr:rowOff>
                  </to>
                </anchor>
              </controlPr>
            </control>
          </mc:Choice>
        </mc:AlternateContent>
        <mc:AlternateContent xmlns:mc="http://schemas.openxmlformats.org/markup-compatibility/2006">
          <mc:Choice Requires="x14">
            <control shapeId="2050" r:id="rId6" name="Check Box 2">
              <controlPr defaultSize="0" autoLine="0" autoPict="0">
                <anchor moveWithCells="1">
                  <from>
                    <xdr:col>6</xdr:col>
                    <xdr:colOff>114300</xdr:colOff>
                    <xdr:row>37</xdr:row>
                    <xdr:rowOff>160020</xdr:rowOff>
                  </from>
                  <to>
                    <xdr:col>6</xdr:col>
                    <xdr:colOff>327660</xdr:colOff>
                    <xdr:row>39</xdr:row>
                    <xdr:rowOff>15240</xdr:rowOff>
                  </to>
                </anchor>
              </controlPr>
            </control>
          </mc:Choice>
        </mc:AlternateContent>
        <mc:AlternateContent xmlns:mc="http://schemas.openxmlformats.org/markup-compatibility/2006">
          <mc:Choice Requires="x14">
            <control shapeId="2051" r:id="rId7" name="Check Box 3">
              <controlPr defaultSize="0" autoLine="0" autoPict="0">
                <anchor moveWithCells="1">
                  <from>
                    <xdr:col>6</xdr:col>
                    <xdr:colOff>114300</xdr:colOff>
                    <xdr:row>38</xdr:row>
                    <xdr:rowOff>175260</xdr:rowOff>
                  </from>
                  <to>
                    <xdr:col>6</xdr:col>
                    <xdr:colOff>327660</xdr:colOff>
                    <xdr:row>40</xdr:row>
                    <xdr:rowOff>22860</xdr:rowOff>
                  </to>
                </anchor>
              </controlPr>
            </control>
          </mc:Choice>
        </mc:AlternateContent>
        <mc:AlternateContent xmlns:mc="http://schemas.openxmlformats.org/markup-compatibility/2006">
          <mc:Choice Requires="x14">
            <control shapeId="2052" r:id="rId8" name="Check Box 4">
              <controlPr defaultSize="0" autoLine="0" autoPict="0">
                <anchor moveWithCells="1">
                  <from>
                    <xdr:col>6</xdr:col>
                    <xdr:colOff>114300</xdr:colOff>
                    <xdr:row>39</xdr:row>
                    <xdr:rowOff>182880</xdr:rowOff>
                  </from>
                  <to>
                    <xdr:col>6</xdr:col>
                    <xdr:colOff>327660</xdr:colOff>
                    <xdr:row>41</xdr:row>
                    <xdr:rowOff>0</xdr:rowOff>
                  </to>
                </anchor>
              </controlPr>
            </control>
          </mc:Choice>
        </mc:AlternateContent>
        <mc:AlternateContent xmlns:mc="http://schemas.openxmlformats.org/markup-compatibility/2006">
          <mc:Choice Requires="x14">
            <control shapeId="2057" r:id="rId9" name="Check Box 9">
              <controlPr defaultSize="0" autoLine="0" autoPict="0">
                <anchor moveWithCells="1">
                  <from>
                    <xdr:col>5</xdr:col>
                    <xdr:colOff>114300</xdr:colOff>
                    <xdr:row>47</xdr:row>
                    <xdr:rowOff>182880</xdr:rowOff>
                  </from>
                  <to>
                    <xdr:col>5</xdr:col>
                    <xdr:colOff>327660</xdr:colOff>
                    <xdr:row>49</xdr:row>
                    <xdr:rowOff>38100</xdr:rowOff>
                  </to>
                </anchor>
              </controlPr>
            </control>
          </mc:Choice>
        </mc:AlternateContent>
        <mc:AlternateContent xmlns:mc="http://schemas.openxmlformats.org/markup-compatibility/2006">
          <mc:Choice Requires="x14">
            <control shapeId="2059" r:id="rId10" name="Check Box 11">
              <controlPr defaultSize="0" autoLine="0" autoPict="0">
                <anchor moveWithCells="1">
                  <from>
                    <xdr:col>5</xdr:col>
                    <xdr:colOff>114300</xdr:colOff>
                    <xdr:row>49</xdr:row>
                    <xdr:rowOff>0</xdr:rowOff>
                  </from>
                  <to>
                    <xdr:col>5</xdr:col>
                    <xdr:colOff>327660</xdr:colOff>
                    <xdr:row>50</xdr:row>
                    <xdr:rowOff>30480</xdr:rowOff>
                  </to>
                </anchor>
              </controlPr>
            </control>
          </mc:Choice>
        </mc:AlternateContent>
        <mc:AlternateContent xmlns:mc="http://schemas.openxmlformats.org/markup-compatibility/2006">
          <mc:Choice Requires="x14">
            <control shapeId="2060" r:id="rId11" name="Check Box 12">
              <controlPr defaultSize="0" autoLine="0" autoPict="0">
                <anchor moveWithCells="1">
                  <from>
                    <xdr:col>3</xdr:col>
                    <xdr:colOff>114300</xdr:colOff>
                    <xdr:row>47</xdr:row>
                    <xdr:rowOff>182880</xdr:rowOff>
                  </from>
                  <to>
                    <xdr:col>3</xdr:col>
                    <xdr:colOff>327660</xdr:colOff>
                    <xdr:row>49</xdr:row>
                    <xdr:rowOff>38100</xdr:rowOff>
                  </to>
                </anchor>
              </controlPr>
            </control>
          </mc:Choice>
        </mc:AlternateContent>
        <mc:AlternateContent xmlns:mc="http://schemas.openxmlformats.org/markup-compatibility/2006">
          <mc:Choice Requires="x14">
            <control shapeId="2061" r:id="rId12" name="Check Box 13">
              <controlPr defaultSize="0" autoLine="0" autoPict="0">
                <anchor moveWithCells="1">
                  <from>
                    <xdr:col>3</xdr:col>
                    <xdr:colOff>114300</xdr:colOff>
                    <xdr:row>49</xdr:row>
                    <xdr:rowOff>0</xdr:rowOff>
                  </from>
                  <to>
                    <xdr:col>4</xdr:col>
                    <xdr:colOff>487680</xdr:colOff>
                    <xdr:row>50</xdr:row>
                    <xdr:rowOff>30480</xdr:rowOff>
                  </to>
                </anchor>
              </controlPr>
            </control>
          </mc:Choice>
        </mc:AlternateContent>
        <mc:AlternateContent xmlns:mc="http://schemas.openxmlformats.org/markup-compatibility/2006">
          <mc:Choice Requires="x14">
            <control shapeId="2063" r:id="rId13" name="Check Box 15">
              <controlPr defaultSize="0" autoLine="0" autoPict="0">
                <anchor moveWithCells="1">
                  <from>
                    <xdr:col>5</xdr:col>
                    <xdr:colOff>114300</xdr:colOff>
                    <xdr:row>49</xdr:row>
                    <xdr:rowOff>175260</xdr:rowOff>
                  </from>
                  <to>
                    <xdr:col>5</xdr:col>
                    <xdr:colOff>327660</xdr:colOff>
                    <xdr:row>51</xdr:row>
                    <xdr:rowOff>7620</xdr:rowOff>
                  </to>
                </anchor>
              </controlPr>
            </control>
          </mc:Choice>
        </mc:AlternateContent>
        <mc:AlternateContent xmlns:mc="http://schemas.openxmlformats.org/markup-compatibility/2006">
          <mc:Choice Requires="x14">
            <control shapeId="2064" r:id="rId14" name="Check Box 16">
              <controlPr defaultSize="0" autoLine="0" autoPict="0">
                <anchor moveWithCells="1">
                  <from>
                    <xdr:col>3</xdr:col>
                    <xdr:colOff>121920</xdr:colOff>
                    <xdr:row>49</xdr:row>
                    <xdr:rowOff>175260</xdr:rowOff>
                  </from>
                  <to>
                    <xdr:col>3</xdr:col>
                    <xdr:colOff>335280</xdr:colOff>
                    <xdr:row>51</xdr:row>
                    <xdr:rowOff>7620</xdr:rowOff>
                  </to>
                </anchor>
              </controlPr>
            </control>
          </mc:Choice>
        </mc:AlternateContent>
        <mc:AlternateContent xmlns:mc="http://schemas.openxmlformats.org/markup-compatibility/2006">
          <mc:Choice Requires="x14">
            <control shapeId="2080" r:id="rId15" name="Check Box 32">
              <controlPr defaultSize="0" autoLine="0" autoPict="0">
                <anchor moveWithCells="1">
                  <from>
                    <xdr:col>3</xdr:col>
                    <xdr:colOff>114300</xdr:colOff>
                    <xdr:row>45</xdr:row>
                    <xdr:rowOff>0</xdr:rowOff>
                  </from>
                  <to>
                    <xdr:col>3</xdr:col>
                    <xdr:colOff>327660</xdr:colOff>
                    <xdr:row>46</xdr:row>
                    <xdr:rowOff>30480</xdr:rowOff>
                  </to>
                </anchor>
              </controlPr>
            </control>
          </mc:Choice>
        </mc:AlternateContent>
        <mc:AlternateContent xmlns:mc="http://schemas.openxmlformats.org/markup-compatibility/2006">
          <mc:Choice Requires="x14">
            <control shapeId="2081" r:id="rId16" name="Check Box 33">
              <controlPr defaultSize="0" autoLine="0" autoPict="0">
                <anchor moveWithCells="1">
                  <from>
                    <xdr:col>5</xdr:col>
                    <xdr:colOff>114300</xdr:colOff>
                    <xdr:row>43</xdr:row>
                    <xdr:rowOff>297180</xdr:rowOff>
                  </from>
                  <to>
                    <xdr:col>5</xdr:col>
                    <xdr:colOff>327660</xdr:colOff>
                    <xdr:row>45</xdr:row>
                    <xdr:rowOff>30480</xdr:rowOff>
                  </to>
                </anchor>
              </controlPr>
            </control>
          </mc:Choice>
        </mc:AlternateContent>
        <mc:AlternateContent xmlns:mc="http://schemas.openxmlformats.org/markup-compatibility/2006">
          <mc:Choice Requires="x14">
            <control shapeId="2082" r:id="rId17" name="Check Box 34">
              <controlPr defaultSize="0" autoLine="0" autoPict="0">
                <anchor moveWithCells="1">
                  <from>
                    <xdr:col>5</xdr:col>
                    <xdr:colOff>114300</xdr:colOff>
                    <xdr:row>45</xdr:row>
                    <xdr:rowOff>30480</xdr:rowOff>
                  </from>
                  <to>
                    <xdr:col>5</xdr:col>
                    <xdr:colOff>327660</xdr:colOff>
                    <xdr:row>46</xdr:row>
                    <xdr:rowOff>60960</xdr:rowOff>
                  </to>
                </anchor>
              </controlPr>
            </control>
          </mc:Choice>
        </mc:AlternateContent>
        <mc:AlternateContent xmlns:mc="http://schemas.openxmlformats.org/markup-compatibility/2006">
          <mc:Choice Requires="x14">
            <control shapeId="2083" r:id="rId18" name="Check Box 35">
              <controlPr defaultSize="0" autoLine="0" autoPict="0">
                <anchor moveWithCells="1">
                  <from>
                    <xdr:col>3</xdr:col>
                    <xdr:colOff>114300</xdr:colOff>
                    <xdr:row>43</xdr:row>
                    <xdr:rowOff>297180</xdr:rowOff>
                  </from>
                  <to>
                    <xdr:col>3</xdr:col>
                    <xdr:colOff>327660</xdr:colOff>
                    <xdr:row>45</xdr:row>
                    <xdr:rowOff>30480</xdr:rowOff>
                  </to>
                </anchor>
              </controlPr>
            </control>
          </mc:Choice>
        </mc:AlternateContent>
        <mc:AlternateContent xmlns:mc="http://schemas.openxmlformats.org/markup-compatibility/2006">
          <mc:Choice Requires="x14">
            <control shapeId="2090" r:id="rId19" name="Check Box 42">
              <controlPr defaultSize="0" autoLine="0" autoPict="0">
                <anchor moveWithCells="1">
                  <from>
                    <xdr:col>6</xdr:col>
                    <xdr:colOff>114300</xdr:colOff>
                    <xdr:row>62</xdr:row>
                    <xdr:rowOff>45720</xdr:rowOff>
                  </from>
                  <to>
                    <xdr:col>6</xdr:col>
                    <xdr:colOff>327660</xdr:colOff>
                    <xdr:row>63</xdr:row>
                    <xdr:rowOff>15240</xdr:rowOff>
                  </to>
                </anchor>
              </controlPr>
            </control>
          </mc:Choice>
        </mc:AlternateContent>
        <mc:AlternateContent xmlns:mc="http://schemas.openxmlformats.org/markup-compatibility/2006">
          <mc:Choice Requires="x14">
            <control shapeId="2091" r:id="rId20" name="Check Box 43">
              <controlPr defaultSize="0" autoLine="0" autoPict="0">
                <anchor moveWithCells="1">
                  <from>
                    <xdr:col>6</xdr:col>
                    <xdr:colOff>114300</xdr:colOff>
                    <xdr:row>63</xdr:row>
                    <xdr:rowOff>45720</xdr:rowOff>
                  </from>
                  <to>
                    <xdr:col>6</xdr:col>
                    <xdr:colOff>327660</xdr:colOff>
                    <xdr:row>64</xdr:row>
                    <xdr:rowOff>15240</xdr:rowOff>
                  </to>
                </anchor>
              </controlPr>
            </control>
          </mc:Choice>
        </mc:AlternateContent>
        <mc:AlternateContent xmlns:mc="http://schemas.openxmlformats.org/markup-compatibility/2006">
          <mc:Choice Requires="x14">
            <control shapeId="2092" r:id="rId21" name="Check Box 44">
              <controlPr defaultSize="0" autoLine="0" autoPict="0">
                <anchor moveWithCells="1">
                  <from>
                    <xdr:col>6</xdr:col>
                    <xdr:colOff>114300</xdr:colOff>
                    <xdr:row>61</xdr:row>
                    <xdr:rowOff>45720</xdr:rowOff>
                  </from>
                  <to>
                    <xdr:col>6</xdr:col>
                    <xdr:colOff>327660</xdr:colOff>
                    <xdr:row>62</xdr:row>
                    <xdr:rowOff>15240</xdr:rowOff>
                  </to>
                </anchor>
              </controlPr>
            </control>
          </mc:Choice>
        </mc:AlternateContent>
        <mc:AlternateContent xmlns:mc="http://schemas.openxmlformats.org/markup-compatibility/2006">
          <mc:Choice Requires="x14">
            <control shapeId="2099" r:id="rId22" name="Check Box 51">
              <controlPr defaultSize="0" autoLine="0" autoPict="0">
                <anchor moveWithCells="1">
                  <from>
                    <xdr:col>12</xdr:col>
                    <xdr:colOff>114300</xdr:colOff>
                    <xdr:row>79</xdr:row>
                    <xdr:rowOff>45720</xdr:rowOff>
                  </from>
                  <to>
                    <xdr:col>13</xdr:col>
                    <xdr:colOff>91440</xdr:colOff>
                    <xdr:row>80</xdr:row>
                    <xdr:rowOff>76200</xdr:rowOff>
                  </to>
                </anchor>
              </controlPr>
            </control>
          </mc:Choice>
        </mc:AlternateContent>
        <mc:AlternateContent xmlns:mc="http://schemas.openxmlformats.org/markup-compatibility/2006">
          <mc:Choice Requires="x14">
            <control shapeId="2100" r:id="rId23" name="Check Box 52">
              <controlPr defaultSize="0" autoLine="0" autoPict="0">
                <anchor moveWithCells="1">
                  <from>
                    <xdr:col>12</xdr:col>
                    <xdr:colOff>114300</xdr:colOff>
                    <xdr:row>80</xdr:row>
                    <xdr:rowOff>45720</xdr:rowOff>
                  </from>
                  <to>
                    <xdr:col>13</xdr:col>
                    <xdr:colOff>91440</xdr:colOff>
                    <xdr:row>81</xdr:row>
                    <xdr:rowOff>76200</xdr:rowOff>
                  </to>
                </anchor>
              </controlPr>
            </control>
          </mc:Choice>
        </mc:AlternateContent>
        <mc:AlternateContent xmlns:mc="http://schemas.openxmlformats.org/markup-compatibility/2006">
          <mc:Choice Requires="x14">
            <control shapeId="2101" r:id="rId24" name="Check Box 53">
              <controlPr defaultSize="0" autoLine="0" autoPict="0">
                <anchor moveWithCells="1">
                  <from>
                    <xdr:col>12</xdr:col>
                    <xdr:colOff>114300</xdr:colOff>
                    <xdr:row>81</xdr:row>
                    <xdr:rowOff>45720</xdr:rowOff>
                  </from>
                  <to>
                    <xdr:col>13</xdr:col>
                    <xdr:colOff>91440</xdr:colOff>
                    <xdr:row>82</xdr:row>
                    <xdr:rowOff>76200</xdr:rowOff>
                  </to>
                </anchor>
              </controlPr>
            </control>
          </mc:Choice>
        </mc:AlternateContent>
        <mc:AlternateContent xmlns:mc="http://schemas.openxmlformats.org/markup-compatibility/2006">
          <mc:Choice Requires="x14">
            <control shapeId="2102" r:id="rId25" name="Check Box 54">
              <controlPr defaultSize="0" autoLine="0" autoPict="0">
                <anchor moveWithCells="1">
                  <from>
                    <xdr:col>12</xdr:col>
                    <xdr:colOff>114300</xdr:colOff>
                    <xdr:row>82</xdr:row>
                    <xdr:rowOff>45720</xdr:rowOff>
                  </from>
                  <to>
                    <xdr:col>13</xdr:col>
                    <xdr:colOff>91440</xdr:colOff>
                    <xdr:row>83</xdr:row>
                    <xdr:rowOff>76200</xdr:rowOff>
                  </to>
                </anchor>
              </controlPr>
            </control>
          </mc:Choice>
        </mc:AlternateContent>
        <mc:AlternateContent xmlns:mc="http://schemas.openxmlformats.org/markup-compatibility/2006">
          <mc:Choice Requires="x14">
            <control shapeId="2103" r:id="rId26" name="Check Box 55">
              <controlPr defaultSize="0" autoLine="0" autoPict="0">
                <anchor moveWithCells="1">
                  <from>
                    <xdr:col>12</xdr:col>
                    <xdr:colOff>114300</xdr:colOff>
                    <xdr:row>83</xdr:row>
                    <xdr:rowOff>45720</xdr:rowOff>
                  </from>
                  <to>
                    <xdr:col>13</xdr:col>
                    <xdr:colOff>91440</xdr:colOff>
                    <xdr:row>84</xdr:row>
                    <xdr:rowOff>76200</xdr:rowOff>
                  </to>
                </anchor>
              </controlPr>
            </control>
          </mc:Choice>
        </mc:AlternateContent>
        <mc:AlternateContent xmlns:mc="http://schemas.openxmlformats.org/markup-compatibility/2006">
          <mc:Choice Requires="x14">
            <control shapeId="2104" r:id="rId27" name="Check Box 56">
              <controlPr defaultSize="0" autoLine="0" autoPict="0">
                <anchor moveWithCells="1">
                  <from>
                    <xdr:col>12</xdr:col>
                    <xdr:colOff>114300</xdr:colOff>
                    <xdr:row>84</xdr:row>
                    <xdr:rowOff>45720</xdr:rowOff>
                  </from>
                  <to>
                    <xdr:col>13</xdr:col>
                    <xdr:colOff>91440</xdr:colOff>
                    <xdr:row>85</xdr:row>
                    <xdr:rowOff>76200</xdr:rowOff>
                  </to>
                </anchor>
              </controlPr>
            </control>
          </mc:Choice>
        </mc:AlternateContent>
        <mc:AlternateContent xmlns:mc="http://schemas.openxmlformats.org/markup-compatibility/2006">
          <mc:Choice Requires="x14">
            <control shapeId="2105" r:id="rId28" name="Check Box 57">
              <controlPr defaultSize="0" autoLine="0" autoPict="0">
                <anchor moveWithCells="1">
                  <from>
                    <xdr:col>12</xdr:col>
                    <xdr:colOff>114300</xdr:colOff>
                    <xdr:row>85</xdr:row>
                    <xdr:rowOff>45720</xdr:rowOff>
                  </from>
                  <to>
                    <xdr:col>13</xdr:col>
                    <xdr:colOff>91440</xdr:colOff>
                    <xdr:row>86</xdr:row>
                    <xdr:rowOff>76200</xdr:rowOff>
                  </to>
                </anchor>
              </controlPr>
            </control>
          </mc:Choice>
        </mc:AlternateContent>
        <mc:AlternateContent xmlns:mc="http://schemas.openxmlformats.org/markup-compatibility/2006">
          <mc:Choice Requires="x14">
            <control shapeId="2106" r:id="rId29" name="Check Box 58">
              <controlPr defaultSize="0" autoLine="0" autoPict="0">
                <anchor moveWithCells="1">
                  <from>
                    <xdr:col>12</xdr:col>
                    <xdr:colOff>114300</xdr:colOff>
                    <xdr:row>86</xdr:row>
                    <xdr:rowOff>45720</xdr:rowOff>
                  </from>
                  <to>
                    <xdr:col>13</xdr:col>
                    <xdr:colOff>91440</xdr:colOff>
                    <xdr:row>87</xdr:row>
                    <xdr:rowOff>76200</xdr:rowOff>
                  </to>
                </anchor>
              </controlPr>
            </control>
          </mc:Choice>
        </mc:AlternateContent>
        <mc:AlternateContent xmlns:mc="http://schemas.openxmlformats.org/markup-compatibility/2006">
          <mc:Choice Requires="x14">
            <control shapeId="2107" r:id="rId30" name="Check Box 59">
              <controlPr defaultSize="0" autoLine="0" autoPict="0">
                <anchor moveWithCells="1">
                  <from>
                    <xdr:col>12</xdr:col>
                    <xdr:colOff>114300</xdr:colOff>
                    <xdr:row>87</xdr:row>
                    <xdr:rowOff>45720</xdr:rowOff>
                  </from>
                  <to>
                    <xdr:col>13</xdr:col>
                    <xdr:colOff>91440</xdr:colOff>
                    <xdr:row>88</xdr:row>
                    <xdr:rowOff>76200</xdr:rowOff>
                  </to>
                </anchor>
              </controlPr>
            </control>
          </mc:Choice>
        </mc:AlternateContent>
        <mc:AlternateContent xmlns:mc="http://schemas.openxmlformats.org/markup-compatibility/2006">
          <mc:Choice Requires="x14">
            <control shapeId="2108" r:id="rId31" name="Check Box 60">
              <controlPr defaultSize="0" autoLine="0" autoPict="0">
                <anchor moveWithCells="1">
                  <from>
                    <xdr:col>12</xdr:col>
                    <xdr:colOff>114300</xdr:colOff>
                    <xdr:row>88</xdr:row>
                    <xdr:rowOff>45720</xdr:rowOff>
                  </from>
                  <to>
                    <xdr:col>13</xdr:col>
                    <xdr:colOff>91440</xdr:colOff>
                    <xdr:row>89</xdr:row>
                    <xdr:rowOff>76200</xdr:rowOff>
                  </to>
                </anchor>
              </controlPr>
            </control>
          </mc:Choice>
        </mc:AlternateContent>
        <mc:AlternateContent xmlns:mc="http://schemas.openxmlformats.org/markup-compatibility/2006">
          <mc:Choice Requires="x14">
            <control shapeId="2110" r:id="rId32" name="Check Box 62">
              <controlPr defaultSize="0" autoLine="0" autoPict="0">
                <anchor moveWithCells="1">
                  <from>
                    <xdr:col>12</xdr:col>
                    <xdr:colOff>114300</xdr:colOff>
                    <xdr:row>89</xdr:row>
                    <xdr:rowOff>30480</xdr:rowOff>
                  </from>
                  <to>
                    <xdr:col>13</xdr:col>
                    <xdr:colOff>91440</xdr:colOff>
                    <xdr:row>90</xdr:row>
                    <xdr:rowOff>60960</xdr:rowOff>
                  </to>
                </anchor>
              </controlPr>
            </control>
          </mc:Choice>
        </mc:AlternateContent>
        <mc:AlternateContent xmlns:mc="http://schemas.openxmlformats.org/markup-compatibility/2006">
          <mc:Choice Requires="x14">
            <control shapeId="2141" r:id="rId33" name="Check Box 93">
              <controlPr defaultSize="0" autoLine="0" autoPict="0">
                <anchor moveWithCells="1">
                  <from>
                    <xdr:col>6</xdr:col>
                    <xdr:colOff>114300</xdr:colOff>
                    <xdr:row>36</xdr:row>
                    <xdr:rowOff>160020</xdr:rowOff>
                  </from>
                  <to>
                    <xdr:col>6</xdr:col>
                    <xdr:colOff>327660</xdr:colOff>
                    <xdr:row>38</xdr:row>
                    <xdr:rowOff>22860</xdr:rowOff>
                  </to>
                </anchor>
              </controlPr>
            </control>
          </mc:Choice>
        </mc:AlternateContent>
        <mc:AlternateContent xmlns:mc="http://schemas.openxmlformats.org/markup-compatibility/2006">
          <mc:Choice Requires="x14">
            <control shapeId="2145" r:id="rId34" name="Check Box 97">
              <controlPr defaultSize="0" autoLine="0" autoPict="0">
                <anchor moveWithCells="1">
                  <from>
                    <xdr:col>15</xdr:col>
                    <xdr:colOff>60960</xdr:colOff>
                    <xdr:row>43</xdr:row>
                    <xdr:rowOff>297180</xdr:rowOff>
                  </from>
                  <to>
                    <xdr:col>16</xdr:col>
                    <xdr:colOff>160020</xdr:colOff>
                    <xdr:row>45</xdr:row>
                    <xdr:rowOff>30480</xdr:rowOff>
                  </to>
                </anchor>
              </controlPr>
            </control>
          </mc:Choice>
        </mc:AlternateContent>
        <mc:AlternateContent xmlns:mc="http://schemas.openxmlformats.org/markup-compatibility/2006">
          <mc:Choice Requires="x14">
            <control shapeId="2146" r:id="rId35" name="Check Box 98">
              <controlPr defaultSize="0" autoLine="0" autoPict="0">
                <anchor moveWithCells="1">
                  <from>
                    <xdr:col>8</xdr:col>
                    <xdr:colOff>45720</xdr:colOff>
                    <xdr:row>122</xdr:row>
                    <xdr:rowOff>137160</xdr:rowOff>
                  </from>
                  <to>
                    <xdr:col>9</xdr:col>
                    <xdr:colOff>91440</xdr:colOff>
                    <xdr:row>124</xdr:row>
                    <xdr:rowOff>0</xdr:rowOff>
                  </to>
                </anchor>
              </controlPr>
            </control>
          </mc:Choice>
        </mc:AlternateContent>
        <mc:AlternateContent xmlns:mc="http://schemas.openxmlformats.org/markup-compatibility/2006">
          <mc:Choice Requires="x14">
            <control shapeId="2179" r:id="rId36" name="Check Box 131">
              <controlPr defaultSize="0" autoLine="0" autoPict="0">
                <anchor moveWithCells="1">
                  <from>
                    <xdr:col>8</xdr:col>
                    <xdr:colOff>83820</xdr:colOff>
                    <xdr:row>143</xdr:row>
                    <xdr:rowOff>144780</xdr:rowOff>
                  </from>
                  <to>
                    <xdr:col>9</xdr:col>
                    <xdr:colOff>129540</xdr:colOff>
                    <xdr:row>144</xdr:row>
                    <xdr:rowOff>175260</xdr:rowOff>
                  </to>
                </anchor>
              </controlPr>
            </control>
          </mc:Choice>
        </mc:AlternateContent>
        <mc:AlternateContent xmlns:mc="http://schemas.openxmlformats.org/markup-compatibility/2006">
          <mc:Choice Requires="x14">
            <control shapeId="2180" r:id="rId37" name="Check Box 132">
              <controlPr defaultSize="0" autoLine="0" autoPict="0">
                <anchor moveWithCells="1">
                  <from>
                    <xdr:col>8</xdr:col>
                    <xdr:colOff>83820</xdr:colOff>
                    <xdr:row>140</xdr:row>
                    <xdr:rowOff>160020</xdr:rowOff>
                  </from>
                  <to>
                    <xdr:col>9</xdr:col>
                    <xdr:colOff>129540</xdr:colOff>
                    <xdr:row>142</xdr:row>
                    <xdr:rowOff>7620</xdr:rowOff>
                  </to>
                </anchor>
              </controlPr>
            </control>
          </mc:Choice>
        </mc:AlternateContent>
        <mc:AlternateContent xmlns:mc="http://schemas.openxmlformats.org/markup-compatibility/2006">
          <mc:Choice Requires="x14">
            <control shapeId="2182" r:id="rId38" name="Check Box 134">
              <controlPr defaultSize="0" autoLine="0" autoPict="0">
                <anchor moveWithCells="1">
                  <from>
                    <xdr:col>8</xdr:col>
                    <xdr:colOff>83820</xdr:colOff>
                    <xdr:row>150</xdr:row>
                    <xdr:rowOff>190500</xdr:rowOff>
                  </from>
                  <to>
                    <xdr:col>9</xdr:col>
                    <xdr:colOff>129540</xdr:colOff>
                    <xdr:row>152</xdr:row>
                    <xdr:rowOff>7620</xdr:rowOff>
                  </to>
                </anchor>
              </controlPr>
            </control>
          </mc:Choice>
        </mc:AlternateContent>
        <mc:AlternateContent xmlns:mc="http://schemas.openxmlformats.org/markup-compatibility/2006">
          <mc:Choice Requires="x14">
            <control shapeId="2184" r:id="rId39" name="Check Box 136">
              <controlPr defaultSize="0" autoLine="0" autoPict="0">
                <anchor moveWithCells="1">
                  <from>
                    <xdr:col>8</xdr:col>
                    <xdr:colOff>83820</xdr:colOff>
                    <xdr:row>152</xdr:row>
                    <xdr:rowOff>152400</xdr:rowOff>
                  </from>
                  <to>
                    <xdr:col>9</xdr:col>
                    <xdr:colOff>129540</xdr:colOff>
                    <xdr:row>154</xdr:row>
                    <xdr:rowOff>0</xdr:rowOff>
                  </to>
                </anchor>
              </controlPr>
            </control>
          </mc:Choice>
        </mc:AlternateContent>
        <mc:AlternateContent xmlns:mc="http://schemas.openxmlformats.org/markup-compatibility/2006">
          <mc:Choice Requires="x14">
            <control shapeId="2185" r:id="rId40" name="Check Box 137">
              <controlPr defaultSize="0" autoLine="0" autoPict="0">
                <anchor moveWithCells="1">
                  <from>
                    <xdr:col>8</xdr:col>
                    <xdr:colOff>83820</xdr:colOff>
                    <xdr:row>154</xdr:row>
                    <xdr:rowOff>160020</xdr:rowOff>
                  </from>
                  <to>
                    <xdr:col>9</xdr:col>
                    <xdr:colOff>129540</xdr:colOff>
                    <xdr:row>156</xdr:row>
                    <xdr:rowOff>7620</xdr:rowOff>
                  </to>
                </anchor>
              </controlPr>
            </control>
          </mc:Choice>
        </mc:AlternateContent>
        <mc:AlternateContent xmlns:mc="http://schemas.openxmlformats.org/markup-compatibility/2006">
          <mc:Choice Requires="x14">
            <control shapeId="2189" r:id="rId41" name="Check Box 141">
              <controlPr defaultSize="0" autoLine="0" autoPict="0">
                <anchor moveWithCells="1">
                  <from>
                    <xdr:col>8</xdr:col>
                    <xdr:colOff>83820</xdr:colOff>
                    <xdr:row>149</xdr:row>
                    <xdr:rowOff>373380</xdr:rowOff>
                  </from>
                  <to>
                    <xdr:col>9</xdr:col>
                    <xdr:colOff>129540</xdr:colOff>
                    <xdr:row>150</xdr:row>
                    <xdr:rowOff>167640</xdr:rowOff>
                  </to>
                </anchor>
              </controlPr>
            </control>
          </mc:Choice>
        </mc:AlternateContent>
        <mc:AlternateContent xmlns:mc="http://schemas.openxmlformats.org/markup-compatibility/2006">
          <mc:Choice Requires="x14">
            <control shapeId="2191" r:id="rId42" name="Check Box 143">
              <controlPr defaultSize="0" autoLine="0" autoPict="0">
                <anchor moveWithCells="1">
                  <from>
                    <xdr:col>8</xdr:col>
                    <xdr:colOff>45720</xdr:colOff>
                    <xdr:row>125</xdr:row>
                    <xdr:rowOff>327660</xdr:rowOff>
                  </from>
                  <to>
                    <xdr:col>9</xdr:col>
                    <xdr:colOff>91440</xdr:colOff>
                    <xdr:row>126</xdr:row>
                    <xdr:rowOff>182880</xdr:rowOff>
                  </to>
                </anchor>
              </controlPr>
            </control>
          </mc:Choice>
        </mc:AlternateContent>
        <mc:AlternateContent xmlns:mc="http://schemas.openxmlformats.org/markup-compatibility/2006">
          <mc:Choice Requires="x14">
            <control shapeId="2192" r:id="rId43" name="Check Box 144">
              <controlPr defaultSize="0" autoLine="0" autoPict="0">
                <anchor moveWithCells="1">
                  <from>
                    <xdr:col>8</xdr:col>
                    <xdr:colOff>53340</xdr:colOff>
                    <xdr:row>132</xdr:row>
                    <xdr:rowOff>335280</xdr:rowOff>
                  </from>
                  <to>
                    <xdr:col>9</xdr:col>
                    <xdr:colOff>99060</xdr:colOff>
                    <xdr:row>133</xdr:row>
                    <xdr:rowOff>160020</xdr:rowOff>
                  </to>
                </anchor>
              </controlPr>
            </control>
          </mc:Choice>
        </mc:AlternateContent>
        <mc:AlternateContent xmlns:mc="http://schemas.openxmlformats.org/markup-compatibility/2006">
          <mc:Choice Requires="x14">
            <control shapeId="2193" r:id="rId44" name="Check Box 145">
              <controlPr defaultSize="0" autoLine="0" autoPict="0">
                <anchor moveWithCells="1">
                  <from>
                    <xdr:col>8</xdr:col>
                    <xdr:colOff>83820</xdr:colOff>
                    <xdr:row>147</xdr:row>
                    <xdr:rowOff>525780</xdr:rowOff>
                  </from>
                  <to>
                    <xdr:col>9</xdr:col>
                    <xdr:colOff>129540</xdr:colOff>
                    <xdr:row>149</xdr:row>
                    <xdr:rowOff>0</xdr:rowOff>
                  </to>
                </anchor>
              </controlPr>
            </control>
          </mc:Choice>
        </mc:AlternateContent>
        <mc:AlternateContent xmlns:mc="http://schemas.openxmlformats.org/markup-compatibility/2006">
          <mc:Choice Requires="x14">
            <control shapeId="2194" r:id="rId45" name="Check Box 146">
              <controlPr defaultSize="0" autoLine="0" autoPict="0">
                <anchor moveWithCells="1">
                  <from>
                    <xdr:col>16</xdr:col>
                    <xdr:colOff>0</xdr:colOff>
                    <xdr:row>97</xdr:row>
                    <xdr:rowOff>182880</xdr:rowOff>
                  </from>
                  <to>
                    <xdr:col>16</xdr:col>
                    <xdr:colOff>266700</xdr:colOff>
                    <xdr:row>98</xdr:row>
                    <xdr:rowOff>167640</xdr:rowOff>
                  </to>
                </anchor>
              </controlPr>
            </control>
          </mc:Choice>
        </mc:AlternateContent>
        <mc:AlternateContent xmlns:mc="http://schemas.openxmlformats.org/markup-compatibility/2006">
          <mc:Choice Requires="x14">
            <control shapeId="2196" r:id="rId46" name="Check Box 148">
              <controlPr defaultSize="0" autoLine="0" autoPict="0">
                <anchor moveWithCells="1">
                  <from>
                    <xdr:col>16</xdr:col>
                    <xdr:colOff>0</xdr:colOff>
                    <xdr:row>98</xdr:row>
                    <xdr:rowOff>167640</xdr:rowOff>
                  </from>
                  <to>
                    <xdr:col>16</xdr:col>
                    <xdr:colOff>213360</xdr:colOff>
                    <xdr:row>100</xdr:row>
                    <xdr:rowOff>15240</xdr:rowOff>
                  </to>
                </anchor>
              </controlPr>
            </control>
          </mc:Choice>
        </mc:AlternateContent>
        <mc:AlternateContent xmlns:mc="http://schemas.openxmlformats.org/markup-compatibility/2006">
          <mc:Choice Requires="x14">
            <control shapeId="2199" r:id="rId47" name="Check Box 151">
              <controlPr defaultSize="0" autoLine="0" autoPict="0">
                <anchor moveWithCells="1">
                  <from>
                    <xdr:col>16</xdr:col>
                    <xdr:colOff>0</xdr:colOff>
                    <xdr:row>102</xdr:row>
                    <xdr:rowOff>38100</xdr:rowOff>
                  </from>
                  <to>
                    <xdr:col>16</xdr:col>
                    <xdr:colOff>213360</xdr:colOff>
                    <xdr:row>103</xdr:row>
                    <xdr:rowOff>68580</xdr:rowOff>
                  </to>
                </anchor>
              </controlPr>
            </control>
          </mc:Choice>
        </mc:AlternateContent>
        <mc:AlternateContent xmlns:mc="http://schemas.openxmlformats.org/markup-compatibility/2006">
          <mc:Choice Requires="x14">
            <control shapeId="2200" r:id="rId48" name="Check Box 152">
              <controlPr defaultSize="0" autoLine="0" autoPict="0">
                <anchor moveWithCells="1">
                  <from>
                    <xdr:col>16</xdr:col>
                    <xdr:colOff>0</xdr:colOff>
                    <xdr:row>103</xdr:row>
                    <xdr:rowOff>7620</xdr:rowOff>
                  </from>
                  <to>
                    <xdr:col>16</xdr:col>
                    <xdr:colOff>213360</xdr:colOff>
                    <xdr:row>104</xdr:row>
                    <xdr:rowOff>38100</xdr:rowOff>
                  </to>
                </anchor>
              </controlPr>
            </control>
          </mc:Choice>
        </mc:AlternateContent>
        <mc:AlternateContent xmlns:mc="http://schemas.openxmlformats.org/markup-compatibility/2006">
          <mc:Choice Requires="x14">
            <control shapeId="2202" r:id="rId49" name="Check Box 154">
              <controlPr defaultSize="0" autoLine="0" autoPict="0">
                <anchor moveWithCells="1">
                  <from>
                    <xdr:col>16</xdr:col>
                    <xdr:colOff>0</xdr:colOff>
                    <xdr:row>101</xdr:row>
                    <xdr:rowOff>45720</xdr:rowOff>
                  </from>
                  <to>
                    <xdr:col>16</xdr:col>
                    <xdr:colOff>213360</xdr:colOff>
                    <xdr:row>102</xdr:row>
                    <xdr:rowOff>76200</xdr:rowOff>
                  </to>
                </anchor>
              </controlPr>
            </control>
          </mc:Choice>
        </mc:AlternateContent>
        <mc:AlternateContent xmlns:mc="http://schemas.openxmlformats.org/markup-compatibility/2006">
          <mc:Choice Requires="x14">
            <control shapeId="2203" r:id="rId50" name="Check Box 155">
              <controlPr defaultSize="0" autoLine="0" autoPict="0">
                <anchor moveWithCells="1">
                  <from>
                    <xdr:col>4</xdr:col>
                    <xdr:colOff>716280</xdr:colOff>
                    <xdr:row>68</xdr:row>
                    <xdr:rowOff>0</xdr:rowOff>
                  </from>
                  <to>
                    <xdr:col>4</xdr:col>
                    <xdr:colOff>929640</xdr:colOff>
                    <xdr:row>68</xdr:row>
                    <xdr:rowOff>213360</xdr:rowOff>
                  </to>
                </anchor>
              </controlPr>
            </control>
          </mc:Choice>
        </mc:AlternateContent>
        <mc:AlternateContent xmlns:mc="http://schemas.openxmlformats.org/markup-compatibility/2006">
          <mc:Choice Requires="x14">
            <control shapeId="2204" r:id="rId51" name="Check Box 156">
              <controlPr defaultSize="0" autoLine="0" autoPict="0">
                <anchor moveWithCells="1">
                  <from>
                    <xdr:col>4</xdr:col>
                    <xdr:colOff>716280</xdr:colOff>
                    <xdr:row>69</xdr:row>
                    <xdr:rowOff>0</xdr:rowOff>
                  </from>
                  <to>
                    <xdr:col>4</xdr:col>
                    <xdr:colOff>929640</xdr:colOff>
                    <xdr:row>69</xdr:row>
                    <xdr:rowOff>213360</xdr:rowOff>
                  </to>
                </anchor>
              </controlPr>
            </control>
          </mc:Choice>
        </mc:AlternateContent>
        <mc:AlternateContent xmlns:mc="http://schemas.openxmlformats.org/markup-compatibility/2006">
          <mc:Choice Requires="x14">
            <control shapeId="2205" r:id="rId52" name="Check Box 157">
              <controlPr defaultSize="0" autoLine="0" autoPict="0">
                <anchor moveWithCells="1">
                  <from>
                    <xdr:col>4</xdr:col>
                    <xdr:colOff>716280</xdr:colOff>
                    <xdr:row>70</xdr:row>
                    <xdr:rowOff>0</xdr:rowOff>
                  </from>
                  <to>
                    <xdr:col>4</xdr:col>
                    <xdr:colOff>929640</xdr:colOff>
                    <xdr:row>70</xdr:row>
                    <xdr:rowOff>213360</xdr:rowOff>
                  </to>
                </anchor>
              </controlPr>
            </control>
          </mc:Choice>
        </mc:AlternateContent>
        <mc:AlternateContent xmlns:mc="http://schemas.openxmlformats.org/markup-compatibility/2006">
          <mc:Choice Requires="x14">
            <control shapeId="2206" r:id="rId53" name="Check Box 158">
              <controlPr defaultSize="0" autoLine="0" autoPict="0">
                <anchor moveWithCells="1">
                  <from>
                    <xdr:col>4</xdr:col>
                    <xdr:colOff>716280</xdr:colOff>
                    <xdr:row>71</xdr:row>
                    <xdr:rowOff>0</xdr:rowOff>
                  </from>
                  <to>
                    <xdr:col>4</xdr:col>
                    <xdr:colOff>929640</xdr:colOff>
                    <xdr:row>71</xdr:row>
                    <xdr:rowOff>213360</xdr:rowOff>
                  </to>
                </anchor>
              </controlPr>
            </control>
          </mc:Choice>
        </mc:AlternateContent>
        <mc:AlternateContent xmlns:mc="http://schemas.openxmlformats.org/markup-compatibility/2006">
          <mc:Choice Requires="x14">
            <control shapeId="2208" r:id="rId54" name="Check Box 160">
              <controlPr defaultSize="0" autoLine="0" autoPict="0">
                <anchor moveWithCells="1">
                  <from>
                    <xdr:col>15</xdr:col>
                    <xdr:colOff>60960</xdr:colOff>
                    <xdr:row>47</xdr:row>
                    <xdr:rowOff>182880</xdr:rowOff>
                  </from>
                  <to>
                    <xdr:col>16</xdr:col>
                    <xdr:colOff>160020</xdr:colOff>
                    <xdr:row>49</xdr:row>
                    <xdr:rowOff>38100</xdr:rowOff>
                  </to>
                </anchor>
              </controlPr>
            </control>
          </mc:Choice>
        </mc:AlternateContent>
        <mc:AlternateContent xmlns:mc="http://schemas.openxmlformats.org/markup-compatibility/2006">
          <mc:Choice Requires="x14">
            <control shapeId="2209" r:id="rId55" name="Check Box 161">
              <controlPr defaultSize="0" autoLine="0" autoPict="0">
                <anchor moveWithCells="1">
                  <from>
                    <xdr:col>15</xdr:col>
                    <xdr:colOff>60960</xdr:colOff>
                    <xdr:row>48</xdr:row>
                    <xdr:rowOff>160020</xdr:rowOff>
                  </from>
                  <to>
                    <xdr:col>16</xdr:col>
                    <xdr:colOff>160020</xdr:colOff>
                    <xdr:row>50</xdr:row>
                    <xdr:rowOff>15240</xdr:rowOff>
                  </to>
                </anchor>
              </controlPr>
            </control>
          </mc:Choice>
        </mc:AlternateContent>
        <mc:AlternateContent xmlns:mc="http://schemas.openxmlformats.org/markup-compatibility/2006">
          <mc:Choice Requires="x14">
            <control shapeId="2210" r:id="rId56" name="Check Box 162">
              <controlPr defaultSize="0" autoLine="0" autoPict="0">
                <anchor moveWithCells="1">
                  <from>
                    <xdr:col>15</xdr:col>
                    <xdr:colOff>60960</xdr:colOff>
                    <xdr:row>49</xdr:row>
                    <xdr:rowOff>175260</xdr:rowOff>
                  </from>
                  <to>
                    <xdr:col>16</xdr:col>
                    <xdr:colOff>160020</xdr:colOff>
                    <xdr:row>51</xdr:row>
                    <xdr:rowOff>7620</xdr:rowOff>
                  </to>
                </anchor>
              </controlPr>
            </control>
          </mc:Choice>
        </mc:AlternateContent>
        <mc:AlternateContent xmlns:mc="http://schemas.openxmlformats.org/markup-compatibility/2006">
          <mc:Choice Requires="x14">
            <control shapeId="2214" r:id="rId57" name="Check Box 166">
              <controlPr defaultSize="0" autoLine="0" autoPict="0">
                <anchor moveWithCells="1">
                  <from>
                    <xdr:col>3</xdr:col>
                    <xdr:colOff>114300</xdr:colOff>
                    <xdr:row>49</xdr:row>
                    <xdr:rowOff>0</xdr:rowOff>
                  </from>
                  <to>
                    <xdr:col>4</xdr:col>
                    <xdr:colOff>487680</xdr:colOff>
                    <xdr:row>50</xdr:row>
                    <xdr:rowOff>30480</xdr:rowOff>
                  </to>
                </anchor>
              </controlPr>
            </control>
          </mc:Choice>
        </mc:AlternateContent>
        <mc:AlternateContent xmlns:mc="http://schemas.openxmlformats.org/markup-compatibility/2006">
          <mc:Choice Requires="x14">
            <control shapeId="2215" r:id="rId58" name="Check Box 167">
              <controlPr defaultSize="0" autoLine="0" autoPict="0">
                <anchor moveWithCells="1">
                  <from>
                    <xdr:col>3</xdr:col>
                    <xdr:colOff>114300</xdr:colOff>
                    <xdr:row>49</xdr:row>
                    <xdr:rowOff>0</xdr:rowOff>
                  </from>
                  <to>
                    <xdr:col>3</xdr:col>
                    <xdr:colOff>327660</xdr:colOff>
                    <xdr:row>50</xdr:row>
                    <xdr:rowOff>30480</xdr:rowOff>
                  </to>
                </anchor>
              </controlPr>
            </control>
          </mc:Choice>
        </mc:AlternateContent>
        <mc:AlternateContent xmlns:mc="http://schemas.openxmlformats.org/markup-compatibility/2006">
          <mc:Choice Requires="x14">
            <control shapeId="2216" r:id="rId59" name="Check Box 168">
              <controlPr defaultSize="0" autoLine="0" autoPict="0">
                <anchor moveWithCells="1">
                  <from>
                    <xdr:col>8</xdr:col>
                    <xdr:colOff>83820</xdr:colOff>
                    <xdr:row>156</xdr:row>
                    <xdr:rowOff>137160</xdr:rowOff>
                  </from>
                  <to>
                    <xdr:col>9</xdr:col>
                    <xdr:colOff>129540</xdr:colOff>
                    <xdr:row>158</xdr:row>
                    <xdr:rowOff>0</xdr:rowOff>
                  </to>
                </anchor>
              </controlPr>
            </control>
          </mc:Choice>
        </mc:AlternateContent>
        <mc:AlternateContent xmlns:mc="http://schemas.openxmlformats.org/markup-compatibility/2006">
          <mc:Choice Requires="x14">
            <control shapeId="2217" r:id="rId60" name="Check Box 169">
              <controlPr defaultSize="0" autoLine="0" autoPict="0">
                <anchor moveWithCells="1">
                  <from>
                    <xdr:col>8</xdr:col>
                    <xdr:colOff>45720</xdr:colOff>
                    <xdr:row>132</xdr:row>
                    <xdr:rowOff>7620</xdr:rowOff>
                  </from>
                  <to>
                    <xdr:col>9</xdr:col>
                    <xdr:colOff>91440</xdr:colOff>
                    <xdr:row>132</xdr:row>
                    <xdr:rowOff>220980</xdr:rowOff>
                  </to>
                </anchor>
              </controlPr>
            </control>
          </mc:Choice>
        </mc:AlternateContent>
        <mc:AlternateContent xmlns:mc="http://schemas.openxmlformats.org/markup-compatibility/2006">
          <mc:Choice Requires="x14">
            <control shapeId="2220" r:id="rId61" name="Check Box 172">
              <controlPr defaultSize="0" autoLine="0" autoPict="0">
                <anchor moveWithCells="1">
                  <from>
                    <xdr:col>8</xdr:col>
                    <xdr:colOff>45720</xdr:colOff>
                    <xdr:row>121</xdr:row>
                    <xdr:rowOff>182880</xdr:rowOff>
                  </from>
                  <to>
                    <xdr:col>9</xdr:col>
                    <xdr:colOff>91440</xdr:colOff>
                    <xdr:row>122</xdr:row>
                    <xdr:rowOff>160020</xdr:rowOff>
                  </to>
                </anchor>
              </controlPr>
            </control>
          </mc:Choice>
        </mc:AlternateContent>
        <mc:AlternateContent xmlns:mc="http://schemas.openxmlformats.org/markup-compatibility/2006">
          <mc:Choice Requires="x14">
            <control shapeId="2221" r:id="rId62" name="Check Box 173">
              <controlPr defaultSize="0" autoLine="0" autoPict="0">
                <anchor moveWithCells="1">
                  <from>
                    <xdr:col>6</xdr:col>
                    <xdr:colOff>114300</xdr:colOff>
                    <xdr:row>42</xdr:row>
                    <xdr:rowOff>0</xdr:rowOff>
                  </from>
                  <to>
                    <xdr:col>6</xdr:col>
                    <xdr:colOff>327660</xdr:colOff>
                    <xdr:row>42</xdr:row>
                    <xdr:rowOff>220980</xdr:rowOff>
                  </to>
                </anchor>
              </controlPr>
            </control>
          </mc:Choice>
        </mc:AlternateContent>
        <mc:AlternateContent xmlns:mc="http://schemas.openxmlformats.org/markup-compatibility/2006">
          <mc:Choice Requires="x14">
            <control shapeId="2222" r:id="rId63" name="Check Box 174">
              <controlPr defaultSize="0" autoLine="0" autoPict="0">
                <anchor moveWithCells="1">
                  <from>
                    <xdr:col>6</xdr:col>
                    <xdr:colOff>121920</xdr:colOff>
                    <xdr:row>41</xdr:row>
                    <xdr:rowOff>22860</xdr:rowOff>
                  </from>
                  <to>
                    <xdr:col>6</xdr:col>
                    <xdr:colOff>335280</xdr:colOff>
                    <xdr:row>41</xdr:row>
                    <xdr:rowOff>236220</xdr:rowOff>
                  </to>
                </anchor>
              </controlPr>
            </control>
          </mc:Choice>
        </mc:AlternateContent>
        <mc:AlternateContent xmlns:mc="http://schemas.openxmlformats.org/markup-compatibility/2006">
          <mc:Choice Requires="x14">
            <control shapeId="2224" r:id="rId64" name="Check Box 176">
              <controlPr defaultSize="0" autoLine="0" autoPict="0">
                <anchor moveWithCells="1">
                  <from>
                    <xdr:col>8</xdr:col>
                    <xdr:colOff>45720</xdr:colOff>
                    <xdr:row>123</xdr:row>
                    <xdr:rowOff>167640</xdr:rowOff>
                  </from>
                  <to>
                    <xdr:col>9</xdr:col>
                    <xdr:colOff>91440</xdr:colOff>
                    <xdr:row>124</xdr:row>
                    <xdr:rowOff>198120</xdr:rowOff>
                  </to>
                </anchor>
              </controlPr>
            </control>
          </mc:Choice>
        </mc:AlternateContent>
        <mc:AlternateContent xmlns:mc="http://schemas.openxmlformats.org/markup-compatibility/2006">
          <mc:Choice Requires="x14">
            <control shapeId="2225" r:id="rId65" name="Check Box 177">
              <controlPr defaultSize="0" autoLine="0" autoPict="0">
                <anchor moveWithCells="1">
                  <from>
                    <xdr:col>8</xdr:col>
                    <xdr:colOff>83820</xdr:colOff>
                    <xdr:row>145</xdr:row>
                    <xdr:rowOff>281940</xdr:rowOff>
                  </from>
                  <to>
                    <xdr:col>9</xdr:col>
                    <xdr:colOff>129540</xdr:colOff>
                    <xdr:row>146</xdr:row>
                    <xdr:rowOff>160020</xdr:rowOff>
                  </to>
                </anchor>
              </controlPr>
            </control>
          </mc:Choice>
        </mc:AlternateContent>
        <mc:AlternateContent xmlns:mc="http://schemas.openxmlformats.org/markup-compatibility/2006">
          <mc:Choice Requires="x14">
            <control shapeId="2227" r:id="rId66" name="Check Box 179">
              <controlPr defaultSize="0" autoLine="0" autoPict="0">
                <anchor moveWithCells="1">
                  <from>
                    <xdr:col>16</xdr:col>
                    <xdr:colOff>0</xdr:colOff>
                    <xdr:row>100</xdr:row>
                    <xdr:rowOff>0</xdr:rowOff>
                  </from>
                  <to>
                    <xdr:col>16</xdr:col>
                    <xdr:colOff>213360</xdr:colOff>
                    <xdr:row>101</xdr:row>
                    <xdr:rowOff>30480</xdr:rowOff>
                  </to>
                </anchor>
              </controlPr>
            </control>
          </mc:Choice>
        </mc:AlternateContent>
        <mc:AlternateContent xmlns:mc="http://schemas.openxmlformats.org/markup-compatibility/2006">
          <mc:Choice Requires="x14">
            <control shapeId="2228" r:id="rId67" name="Check Box 180">
              <controlPr defaultSize="0" autoLine="0" autoPict="0">
                <anchor moveWithCells="1">
                  <from>
                    <xdr:col>16</xdr:col>
                    <xdr:colOff>0</xdr:colOff>
                    <xdr:row>103</xdr:row>
                    <xdr:rowOff>175260</xdr:rowOff>
                  </from>
                  <to>
                    <xdr:col>16</xdr:col>
                    <xdr:colOff>213360</xdr:colOff>
                    <xdr:row>105</xdr:row>
                    <xdr:rowOff>22860</xdr:rowOff>
                  </to>
                </anchor>
              </controlPr>
            </control>
          </mc:Choice>
        </mc:AlternateContent>
        <mc:AlternateContent xmlns:mc="http://schemas.openxmlformats.org/markup-compatibility/2006">
          <mc:Choice Requires="x14">
            <control shapeId="2229" r:id="rId68" name="Check Box 181">
              <controlPr defaultSize="0" autoLine="0" autoPict="0">
                <anchor moveWithCells="1">
                  <from>
                    <xdr:col>15</xdr:col>
                    <xdr:colOff>106680</xdr:colOff>
                    <xdr:row>96</xdr:row>
                    <xdr:rowOff>518160</xdr:rowOff>
                  </from>
                  <to>
                    <xdr:col>16</xdr:col>
                    <xdr:colOff>205740</xdr:colOff>
                    <xdr:row>98</xdr:row>
                    <xdr:rowOff>0</xdr:rowOff>
                  </to>
                </anchor>
              </controlPr>
            </control>
          </mc:Choice>
        </mc:AlternateContent>
        <mc:AlternateContent xmlns:mc="http://schemas.openxmlformats.org/markup-compatibility/2006">
          <mc:Choice Requires="x14">
            <control shapeId="2230" r:id="rId69" name="Check Box 182">
              <controlPr defaultSize="0" autoLine="0" autoPict="0">
                <anchor moveWithCells="1">
                  <from>
                    <xdr:col>4</xdr:col>
                    <xdr:colOff>716280</xdr:colOff>
                    <xdr:row>67</xdr:row>
                    <xdr:rowOff>0</xdr:rowOff>
                  </from>
                  <to>
                    <xdr:col>4</xdr:col>
                    <xdr:colOff>929640</xdr:colOff>
                    <xdr:row>67</xdr:row>
                    <xdr:rowOff>213360</xdr:rowOff>
                  </to>
                </anchor>
              </controlPr>
            </control>
          </mc:Choice>
        </mc:AlternateContent>
        <mc:AlternateContent xmlns:mc="http://schemas.openxmlformats.org/markup-compatibility/2006">
          <mc:Choice Requires="x14">
            <control shapeId="2219" r:id="rId70" name="Check Box 171">
              <controlPr defaultSize="0" autoLine="0" autoPict="0">
                <anchor moveWithCells="1">
                  <from>
                    <xdr:col>8</xdr:col>
                    <xdr:colOff>45720</xdr:colOff>
                    <xdr:row>120</xdr:row>
                    <xdr:rowOff>205740</xdr:rowOff>
                  </from>
                  <to>
                    <xdr:col>9</xdr:col>
                    <xdr:colOff>91440</xdr:colOff>
                    <xdr:row>121</xdr:row>
                    <xdr:rowOff>190500</xdr:rowOff>
                  </to>
                </anchor>
              </controlPr>
            </control>
          </mc:Choice>
        </mc:AlternateContent>
        <mc:AlternateContent xmlns:mc="http://schemas.openxmlformats.org/markup-compatibility/2006">
          <mc:Choice Requires="x14">
            <control shapeId="2231" r:id="rId71" name="Check Box 183">
              <controlPr defaultSize="0" autoLine="0" autoPict="0">
                <anchor moveWithCells="1">
                  <from>
                    <xdr:col>8</xdr:col>
                    <xdr:colOff>83820</xdr:colOff>
                    <xdr:row>141</xdr:row>
                    <xdr:rowOff>167640</xdr:rowOff>
                  </from>
                  <to>
                    <xdr:col>9</xdr:col>
                    <xdr:colOff>129540</xdr:colOff>
                    <xdr:row>143</xdr:row>
                    <xdr:rowOff>15240</xdr:rowOff>
                  </to>
                </anchor>
              </controlPr>
            </control>
          </mc:Choice>
        </mc:AlternateContent>
        <mc:AlternateContent xmlns:mc="http://schemas.openxmlformats.org/markup-compatibility/2006">
          <mc:Choice Requires="x14">
            <control shapeId="2232" r:id="rId72" name="Check Box 184">
              <controlPr defaultSize="0" autoLine="0" autoPict="0">
                <anchor moveWithCells="1">
                  <from>
                    <xdr:col>8</xdr:col>
                    <xdr:colOff>45720</xdr:colOff>
                    <xdr:row>128</xdr:row>
                    <xdr:rowOff>15240</xdr:rowOff>
                  </from>
                  <to>
                    <xdr:col>9</xdr:col>
                    <xdr:colOff>91440</xdr:colOff>
                    <xdr:row>129</xdr:row>
                    <xdr:rowOff>0</xdr:rowOff>
                  </to>
                </anchor>
              </controlPr>
            </control>
          </mc:Choice>
        </mc:AlternateContent>
        <mc:AlternateContent xmlns:mc="http://schemas.openxmlformats.org/markup-compatibility/2006">
          <mc:Choice Requires="x14">
            <control shapeId="2233" r:id="rId73" name="Check Box 185">
              <controlPr defaultSize="0" autoLine="0" autoPict="0">
                <anchor moveWithCells="1">
                  <from>
                    <xdr:col>8</xdr:col>
                    <xdr:colOff>45720</xdr:colOff>
                    <xdr:row>130</xdr:row>
                    <xdr:rowOff>15240</xdr:rowOff>
                  </from>
                  <to>
                    <xdr:col>9</xdr:col>
                    <xdr:colOff>91440</xdr:colOff>
                    <xdr:row>131</xdr:row>
                    <xdr:rowOff>0</xdr:rowOff>
                  </to>
                </anchor>
              </controlPr>
            </control>
          </mc:Choice>
        </mc:AlternateContent>
        <mc:AlternateContent xmlns:mc="http://schemas.openxmlformats.org/markup-compatibility/2006">
          <mc:Choice Requires="x14">
            <control shapeId="2201" r:id="rId74" name="Check Box 153">
              <controlPr defaultSize="0" autoLine="0" autoPict="0">
                <anchor moveWithCells="1">
                  <from>
                    <xdr:col>16</xdr:col>
                    <xdr:colOff>0</xdr:colOff>
                    <xdr:row>104</xdr:row>
                    <xdr:rowOff>167640</xdr:rowOff>
                  </from>
                  <to>
                    <xdr:col>16</xdr:col>
                    <xdr:colOff>213360</xdr:colOff>
                    <xdr:row>106</xdr:row>
                    <xdr:rowOff>7620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1000000}">
          <x14:formula1>
            <xm:f>Tables!$A$2:$A$8</xm:f>
          </x14:formula1>
          <xm:sqref>D5:P5</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V531"/>
  <sheetViews>
    <sheetView showGridLines="0" workbookViewId="0">
      <selection activeCell="D2" sqref="D2"/>
    </sheetView>
  </sheetViews>
  <sheetFormatPr defaultColWidth="8.88671875" defaultRowHeight="14.4"/>
  <cols>
    <col min="1" max="5" width="18.33203125" customWidth="1"/>
    <col min="6" max="6" width="22" customWidth="1"/>
    <col min="7" max="8" width="19.33203125" customWidth="1"/>
    <col min="9" max="9" width="10.6640625" customWidth="1"/>
    <col min="10" max="10" width="22.33203125" customWidth="1"/>
    <col min="11" max="11" width="36.5546875" customWidth="1"/>
    <col min="12" max="12" width="15.6640625" customWidth="1"/>
    <col min="13" max="13" width="13" customWidth="1"/>
    <col min="14" max="14" width="35.6640625" customWidth="1"/>
    <col min="15" max="15" width="13.44140625" customWidth="1"/>
    <col min="16" max="16" width="14.33203125" customWidth="1"/>
    <col min="17" max="17" width="27.33203125" customWidth="1"/>
    <col min="18" max="18" width="12.6640625" customWidth="1"/>
    <col min="19" max="21" width="19.6640625" customWidth="1"/>
  </cols>
  <sheetData>
    <row r="1" spans="1:22" ht="23.4">
      <c r="A1" s="304" t="s">
        <v>118</v>
      </c>
      <c r="B1" s="304"/>
      <c r="C1" s="304"/>
      <c r="D1" s="304"/>
      <c r="E1" s="304"/>
      <c r="F1" s="304"/>
      <c r="G1" s="304"/>
      <c r="H1" s="304"/>
      <c r="I1" s="304"/>
      <c r="J1" s="304"/>
      <c r="K1" s="304"/>
      <c r="L1" s="304"/>
      <c r="M1" s="304"/>
    </row>
    <row r="2" spans="1:22" ht="7.35" customHeight="1"/>
    <row r="3" spans="1:22" ht="18.600000000000001" thickBot="1">
      <c r="A3" s="305" t="s">
        <v>24</v>
      </c>
      <c r="B3" s="305"/>
      <c r="C3" s="305"/>
      <c r="D3" s="305"/>
      <c r="E3" s="305"/>
      <c r="F3" s="305"/>
      <c r="G3" s="305"/>
      <c r="H3" s="305"/>
      <c r="I3" s="305"/>
      <c r="J3" s="305"/>
      <c r="K3" s="305"/>
      <c r="L3" s="305"/>
      <c r="M3" s="305"/>
      <c r="N3" s="305"/>
      <c r="O3" s="305"/>
      <c r="P3" s="305"/>
      <c r="Q3" s="305"/>
      <c r="R3" s="305"/>
      <c r="S3" s="305"/>
    </row>
    <row r="4" spans="1:22" ht="202.2" customHeight="1" thickBot="1">
      <c r="A4" s="317" t="s">
        <v>744</v>
      </c>
      <c r="B4" s="318"/>
      <c r="C4" s="318"/>
      <c r="D4" s="318"/>
      <c r="E4" s="318"/>
      <c r="F4" s="318"/>
      <c r="G4" s="318"/>
      <c r="H4" s="318"/>
      <c r="I4" s="318"/>
      <c r="J4" s="318"/>
      <c r="K4" s="318"/>
      <c r="L4" s="318"/>
      <c r="M4" s="318"/>
      <c r="N4" s="319"/>
      <c r="O4" s="310" t="s">
        <v>7</v>
      </c>
      <c r="P4" s="311"/>
      <c r="Q4" s="312"/>
      <c r="R4" s="312"/>
      <c r="S4" s="313"/>
    </row>
    <row r="5" spans="1:22" s="6" customFormat="1" ht="69" customHeight="1">
      <c r="A5" s="35" t="s">
        <v>0</v>
      </c>
      <c r="B5" s="34" t="s">
        <v>1</v>
      </c>
      <c r="C5" s="34" t="s">
        <v>104</v>
      </c>
      <c r="D5" s="34" t="s">
        <v>105</v>
      </c>
      <c r="E5" s="34" t="s">
        <v>29</v>
      </c>
      <c r="F5" s="34" t="s">
        <v>20</v>
      </c>
      <c r="G5" s="34" t="s">
        <v>136</v>
      </c>
      <c r="H5" s="34" t="s">
        <v>119</v>
      </c>
      <c r="I5" s="34" t="s">
        <v>5</v>
      </c>
      <c r="J5" s="300" t="s">
        <v>120</v>
      </c>
      <c r="K5" s="301"/>
      <c r="L5" s="34" t="s">
        <v>6</v>
      </c>
      <c r="M5" s="107" t="s">
        <v>753</v>
      </c>
      <c r="N5" s="36" t="s">
        <v>4</v>
      </c>
      <c r="O5" s="35" t="s">
        <v>742</v>
      </c>
      <c r="P5" s="34" t="s">
        <v>2</v>
      </c>
      <c r="Q5" s="107" t="s">
        <v>748</v>
      </c>
      <c r="R5" s="6" t="str">
        <f>IF(AND(SUM(I6:I35)&lt;&gt;SUM(P6:P35)),"Please give justification if time is greater or less than supervisor","Comment not required")</f>
        <v>Comment not required</v>
      </c>
      <c r="S5" s="36" t="s">
        <v>4</v>
      </c>
      <c r="T5"/>
      <c r="U5"/>
      <c r="V5"/>
    </row>
    <row r="6" spans="1:22" s="2" customFormat="1" ht="45" customHeight="1">
      <c r="A6" s="62"/>
      <c r="B6" s="62"/>
      <c r="C6" s="62"/>
      <c r="D6" s="62"/>
      <c r="E6" s="62"/>
      <c r="F6" s="62"/>
      <c r="G6" s="179"/>
      <c r="H6" s="62"/>
      <c r="I6" s="110"/>
      <c r="J6" s="283"/>
      <c r="K6" s="284"/>
      <c r="L6" s="63"/>
      <c r="M6" s="113">
        <f>IF(F6="Upskillers",L6*20%,0)</f>
        <v>0</v>
      </c>
      <c r="N6" s="62"/>
      <c r="O6" s="62"/>
      <c r="P6" s="110"/>
      <c r="Q6" s="108" t="str">
        <f>IFERROR(IF(P6&lt;=I6,(P6/I6),(P6/I6)),"")</f>
        <v/>
      </c>
      <c r="R6" s="112"/>
      <c r="S6" s="62"/>
      <c r="T6"/>
      <c r="U6"/>
      <c r="V6"/>
    </row>
    <row r="7" spans="1:22" s="2" customFormat="1" ht="45" customHeight="1">
      <c r="A7" s="62"/>
      <c r="B7" s="62"/>
      <c r="C7" s="62"/>
      <c r="D7" s="62"/>
      <c r="E7" s="62"/>
      <c r="F7" s="62"/>
      <c r="G7" s="179"/>
      <c r="H7" s="62"/>
      <c r="I7" s="110"/>
      <c r="J7" s="283"/>
      <c r="K7" s="284"/>
      <c r="L7" s="63"/>
      <c r="M7" s="113">
        <f t="shared" ref="M7:M35" si="0">IF(F7="Upskillers",L7*20%,0)</f>
        <v>0</v>
      </c>
      <c r="N7" s="62"/>
      <c r="O7" s="62"/>
      <c r="P7" s="110"/>
      <c r="Q7" s="108" t="str">
        <f>IFERROR(IF(P7&lt;=I7,(P7/I7),(P7/I7)),"")</f>
        <v/>
      </c>
      <c r="R7" s="112"/>
      <c r="S7" s="62"/>
      <c r="T7"/>
      <c r="U7"/>
      <c r="V7"/>
    </row>
    <row r="8" spans="1:22" s="2" customFormat="1" ht="45" customHeight="1">
      <c r="A8" s="62"/>
      <c r="B8" s="62"/>
      <c r="C8" s="62"/>
      <c r="D8" s="62"/>
      <c r="E8" s="62"/>
      <c r="F8" s="62"/>
      <c r="G8" s="179"/>
      <c r="H8" s="62"/>
      <c r="I8" s="110"/>
      <c r="J8" s="283"/>
      <c r="K8" s="284"/>
      <c r="L8" s="63"/>
      <c r="M8" s="113">
        <f t="shared" si="0"/>
        <v>0</v>
      </c>
      <c r="N8" s="62"/>
      <c r="O8" s="62"/>
      <c r="P8" s="110"/>
      <c r="Q8" s="108" t="str">
        <f t="shared" ref="Q8:Q34" si="1">IFERROR(IF(P8&lt;=I8,(P8/I8),(P8/I8)),"")</f>
        <v/>
      </c>
      <c r="R8" s="112"/>
      <c r="S8" s="62"/>
      <c r="T8"/>
      <c r="U8"/>
      <c r="V8"/>
    </row>
    <row r="9" spans="1:22" s="2" customFormat="1" ht="45" customHeight="1">
      <c r="A9" s="62"/>
      <c r="B9" s="62"/>
      <c r="C9" s="62"/>
      <c r="D9" s="62"/>
      <c r="E9" s="62"/>
      <c r="F9" s="62"/>
      <c r="G9" s="179"/>
      <c r="H9" s="62"/>
      <c r="I9" s="110"/>
      <c r="J9" s="283"/>
      <c r="K9" s="284"/>
      <c r="L9" s="63"/>
      <c r="M9" s="113">
        <f t="shared" si="0"/>
        <v>0</v>
      </c>
      <c r="N9" s="62"/>
      <c r="O9" s="62"/>
      <c r="P9" s="110"/>
      <c r="Q9" s="108" t="str">
        <f t="shared" si="1"/>
        <v/>
      </c>
      <c r="R9" s="112"/>
      <c r="S9" s="62"/>
      <c r="T9"/>
      <c r="U9"/>
      <c r="V9"/>
    </row>
    <row r="10" spans="1:22" s="2" customFormat="1" ht="45" customHeight="1">
      <c r="A10" s="62"/>
      <c r="B10" s="62"/>
      <c r="C10" s="62"/>
      <c r="D10" s="62"/>
      <c r="E10" s="62"/>
      <c r="F10" s="62"/>
      <c r="G10" s="179"/>
      <c r="H10" s="62"/>
      <c r="I10" s="110"/>
      <c r="J10" s="283"/>
      <c r="K10" s="284"/>
      <c r="L10" s="63"/>
      <c r="M10" s="113">
        <f t="shared" si="0"/>
        <v>0</v>
      </c>
      <c r="N10" s="62"/>
      <c r="O10" s="62"/>
      <c r="P10" s="110"/>
      <c r="Q10" s="108" t="str">
        <f t="shared" si="1"/>
        <v/>
      </c>
      <c r="R10" s="112"/>
      <c r="S10" s="62"/>
      <c r="T10"/>
      <c r="U10"/>
      <c r="V10"/>
    </row>
    <row r="11" spans="1:22" s="2" customFormat="1" ht="45" customHeight="1">
      <c r="A11" s="62"/>
      <c r="B11" s="62"/>
      <c r="C11" s="62"/>
      <c r="D11" s="62"/>
      <c r="E11" s="62"/>
      <c r="F11" s="62"/>
      <c r="G11" s="179"/>
      <c r="H11" s="62"/>
      <c r="I11" s="110"/>
      <c r="J11" s="283"/>
      <c r="K11" s="284"/>
      <c r="L11" s="63"/>
      <c r="M11" s="113">
        <f t="shared" si="0"/>
        <v>0</v>
      </c>
      <c r="N11" s="62"/>
      <c r="O11" s="62"/>
      <c r="P11" s="110"/>
      <c r="Q11" s="108" t="str">
        <f t="shared" si="1"/>
        <v/>
      </c>
      <c r="R11" s="112"/>
      <c r="S11" s="62"/>
      <c r="T11"/>
      <c r="U11"/>
      <c r="V11"/>
    </row>
    <row r="12" spans="1:22" s="2" customFormat="1" ht="45" customHeight="1">
      <c r="A12" s="62"/>
      <c r="B12" s="62"/>
      <c r="C12" s="62"/>
      <c r="D12" s="62"/>
      <c r="E12" s="62"/>
      <c r="F12" s="62"/>
      <c r="G12" s="179"/>
      <c r="H12" s="62"/>
      <c r="I12" s="62"/>
      <c r="J12" s="283"/>
      <c r="K12" s="284"/>
      <c r="L12" s="63"/>
      <c r="M12" s="113">
        <f t="shared" si="0"/>
        <v>0</v>
      </c>
      <c r="N12" s="62"/>
      <c r="O12" s="62"/>
      <c r="P12" s="110"/>
      <c r="Q12" s="108" t="str">
        <f>IFERROR(IF(P12&lt;=#REF!,(P12/#REF!),(P12/#REF!)),"")</f>
        <v/>
      </c>
      <c r="R12" s="112"/>
      <c r="S12" s="62"/>
      <c r="T12"/>
      <c r="U12"/>
      <c r="V12"/>
    </row>
    <row r="13" spans="1:22" s="2" customFormat="1" ht="45" customHeight="1">
      <c r="A13" s="62"/>
      <c r="B13" s="62"/>
      <c r="C13" s="62"/>
      <c r="D13" s="62"/>
      <c r="E13" s="62"/>
      <c r="F13" s="62"/>
      <c r="G13" s="179"/>
      <c r="H13" s="62"/>
      <c r="I13" s="110"/>
      <c r="J13" s="283"/>
      <c r="K13" s="284"/>
      <c r="L13" s="63"/>
      <c r="M13" s="113">
        <f t="shared" si="0"/>
        <v>0</v>
      </c>
      <c r="N13" s="62"/>
      <c r="O13" s="62"/>
      <c r="P13" s="110"/>
      <c r="Q13" s="108" t="str">
        <f t="shared" si="1"/>
        <v/>
      </c>
      <c r="R13" s="112"/>
      <c r="S13" s="62"/>
      <c r="T13"/>
      <c r="U13"/>
      <c r="V13"/>
    </row>
    <row r="14" spans="1:22" s="2" customFormat="1" ht="45" customHeight="1">
      <c r="A14" s="62"/>
      <c r="B14" s="62"/>
      <c r="C14" s="62"/>
      <c r="D14" s="62"/>
      <c r="E14" s="62"/>
      <c r="F14" s="62"/>
      <c r="G14" s="179"/>
      <c r="H14" s="62"/>
      <c r="I14" s="110"/>
      <c r="J14" s="283"/>
      <c r="K14" s="284"/>
      <c r="L14" s="63"/>
      <c r="M14" s="113">
        <f t="shared" si="0"/>
        <v>0</v>
      </c>
      <c r="N14" s="62"/>
      <c r="O14" s="62"/>
      <c r="P14" s="110"/>
      <c r="Q14" s="108" t="str">
        <f t="shared" si="1"/>
        <v/>
      </c>
      <c r="R14" s="112"/>
      <c r="S14" s="62"/>
      <c r="T14"/>
      <c r="U14"/>
      <c r="V14"/>
    </row>
    <row r="15" spans="1:22" s="2" customFormat="1" ht="45" customHeight="1">
      <c r="A15" s="62"/>
      <c r="B15" s="62"/>
      <c r="C15" s="62"/>
      <c r="D15" s="62"/>
      <c r="E15" s="62"/>
      <c r="F15" s="62"/>
      <c r="G15" s="179"/>
      <c r="H15" s="62"/>
      <c r="I15" s="110"/>
      <c r="J15" s="283"/>
      <c r="K15" s="284"/>
      <c r="L15" s="63"/>
      <c r="M15" s="113">
        <f t="shared" si="0"/>
        <v>0</v>
      </c>
      <c r="N15" s="62"/>
      <c r="O15" s="62"/>
      <c r="P15" s="110"/>
      <c r="Q15" s="108" t="str">
        <f>IFERROR(IF(P15&lt;=I15,(P15/I15),(P15/I15)),"")</f>
        <v/>
      </c>
      <c r="R15" s="112"/>
      <c r="S15" s="62"/>
      <c r="T15"/>
      <c r="U15"/>
      <c r="V15"/>
    </row>
    <row r="16" spans="1:22" s="2" customFormat="1" ht="45" customHeight="1">
      <c r="A16" s="62"/>
      <c r="B16" s="62"/>
      <c r="C16" s="62"/>
      <c r="D16" s="62"/>
      <c r="E16" s="62"/>
      <c r="F16" s="62"/>
      <c r="G16" s="179"/>
      <c r="H16" s="62"/>
      <c r="I16" s="110"/>
      <c r="J16" s="283"/>
      <c r="K16" s="284"/>
      <c r="L16" s="63"/>
      <c r="M16" s="113">
        <f t="shared" si="0"/>
        <v>0</v>
      </c>
      <c r="N16" s="62"/>
      <c r="O16" s="62"/>
      <c r="P16" s="110"/>
      <c r="Q16" s="108" t="str">
        <f t="shared" si="1"/>
        <v/>
      </c>
      <c r="R16" s="112"/>
      <c r="S16" s="62"/>
      <c r="T16"/>
      <c r="U16"/>
      <c r="V16"/>
    </row>
    <row r="17" spans="1:22" s="2" customFormat="1" ht="45" customHeight="1">
      <c r="A17" s="62"/>
      <c r="B17" s="62"/>
      <c r="C17" s="62"/>
      <c r="D17" s="62"/>
      <c r="E17" s="62"/>
      <c r="F17" s="62"/>
      <c r="G17" s="179"/>
      <c r="H17" s="62"/>
      <c r="I17" s="110"/>
      <c r="J17" s="283"/>
      <c r="K17" s="284"/>
      <c r="L17" s="63"/>
      <c r="M17" s="113">
        <f t="shared" si="0"/>
        <v>0</v>
      </c>
      <c r="N17" s="62"/>
      <c r="O17" s="62"/>
      <c r="P17" s="110"/>
      <c r="Q17" s="108" t="str">
        <f t="shared" si="1"/>
        <v/>
      </c>
      <c r="R17" s="112"/>
      <c r="S17" s="62"/>
      <c r="T17"/>
      <c r="U17"/>
      <c r="V17"/>
    </row>
    <row r="18" spans="1:22" s="2" customFormat="1" ht="45" customHeight="1">
      <c r="A18" s="62"/>
      <c r="B18" s="62"/>
      <c r="C18" s="62"/>
      <c r="D18" s="62"/>
      <c r="E18" s="62"/>
      <c r="F18" s="62"/>
      <c r="G18" s="179"/>
      <c r="H18" s="62"/>
      <c r="I18" s="110"/>
      <c r="J18" s="283"/>
      <c r="K18" s="284"/>
      <c r="L18" s="63"/>
      <c r="M18" s="113">
        <f t="shared" si="0"/>
        <v>0</v>
      </c>
      <c r="N18" s="62"/>
      <c r="O18" s="62"/>
      <c r="P18" s="110"/>
      <c r="Q18" s="108" t="str">
        <f t="shared" si="1"/>
        <v/>
      </c>
      <c r="R18" s="112"/>
      <c r="S18" s="62"/>
      <c r="T18"/>
      <c r="U18"/>
      <c r="V18"/>
    </row>
    <row r="19" spans="1:22" s="2" customFormat="1" ht="45" customHeight="1">
      <c r="A19" s="62"/>
      <c r="B19" s="62"/>
      <c r="C19" s="62"/>
      <c r="D19" s="62"/>
      <c r="E19" s="62"/>
      <c r="F19" s="62"/>
      <c r="G19" s="179"/>
      <c r="H19" s="62"/>
      <c r="I19" s="110"/>
      <c r="J19" s="283"/>
      <c r="K19" s="284"/>
      <c r="L19" s="63"/>
      <c r="M19" s="113">
        <f t="shared" si="0"/>
        <v>0</v>
      </c>
      <c r="N19" s="62"/>
      <c r="O19" s="62"/>
      <c r="P19" s="110"/>
      <c r="Q19" s="108" t="str">
        <f>IFERROR(IF(P19&lt;=I19,(P19/I19),(P19/I19)),"")</f>
        <v/>
      </c>
      <c r="R19" s="112"/>
      <c r="S19" s="62"/>
      <c r="T19"/>
      <c r="U19"/>
      <c r="V19"/>
    </row>
    <row r="20" spans="1:22" s="2" customFormat="1" ht="45" customHeight="1">
      <c r="A20" s="62"/>
      <c r="B20" s="62"/>
      <c r="C20" s="62"/>
      <c r="D20" s="62"/>
      <c r="E20" s="62"/>
      <c r="F20" s="62"/>
      <c r="G20" s="179"/>
      <c r="H20" s="62"/>
      <c r="I20" s="110"/>
      <c r="J20" s="283"/>
      <c r="K20" s="284"/>
      <c r="L20" s="63"/>
      <c r="M20" s="113">
        <f t="shared" si="0"/>
        <v>0</v>
      </c>
      <c r="N20" s="62"/>
      <c r="O20" s="62"/>
      <c r="P20" s="110"/>
      <c r="Q20" s="108" t="str">
        <f t="shared" si="1"/>
        <v/>
      </c>
      <c r="R20" s="112"/>
      <c r="S20" s="62"/>
      <c r="T20"/>
      <c r="U20"/>
      <c r="V20"/>
    </row>
    <row r="21" spans="1:22" s="2" customFormat="1" ht="45" customHeight="1">
      <c r="A21" s="62"/>
      <c r="B21" s="62"/>
      <c r="C21" s="62"/>
      <c r="D21" s="62"/>
      <c r="E21" s="62"/>
      <c r="F21" s="62"/>
      <c r="G21" s="179"/>
      <c r="H21" s="62"/>
      <c r="I21" s="110"/>
      <c r="J21" s="283"/>
      <c r="K21" s="284"/>
      <c r="L21" s="63"/>
      <c r="M21" s="113">
        <f t="shared" si="0"/>
        <v>0</v>
      </c>
      <c r="N21" s="62"/>
      <c r="O21" s="62"/>
      <c r="P21" s="110"/>
      <c r="Q21" s="108" t="str">
        <f t="shared" si="1"/>
        <v/>
      </c>
      <c r="R21" s="112"/>
      <c r="S21" s="62"/>
      <c r="T21"/>
      <c r="U21"/>
      <c r="V21"/>
    </row>
    <row r="22" spans="1:22" s="2" customFormat="1" ht="45" customHeight="1">
      <c r="A22" s="62"/>
      <c r="B22" s="62"/>
      <c r="C22" s="62"/>
      <c r="D22" s="62"/>
      <c r="E22" s="62"/>
      <c r="F22" s="62"/>
      <c r="G22" s="179"/>
      <c r="H22" s="62"/>
      <c r="I22" s="110"/>
      <c r="J22" s="283"/>
      <c r="K22" s="284"/>
      <c r="L22" s="63"/>
      <c r="M22" s="113">
        <f t="shared" si="0"/>
        <v>0</v>
      </c>
      <c r="N22" s="62"/>
      <c r="O22" s="62"/>
      <c r="P22" s="110"/>
      <c r="Q22" s="108" t="str">
        <f t="shared" si="1"/>
        <v/>
      </c>
      <c r="R22" s="112"/>
      <c r="S22" s="62"/>
      <c r="T22"/>
      <c r="U22"/>
      <c r="V22"/>
    </row>
    <row r="23" spans="1:22" s="2" customFormat="1" ht="45" customHeight="1">
      <c r="A23" s="62"/>
      <c r="B23" s="62"/>
      <c r="C23" s="62"/>
      <c r="D23" s="62"/>
      <c r="E23" s="62"/>
      <c r="F23" s="62"/>
      <c r="G23" s="179"/>
      <c r="H23" s="62"/>
      <c r="I23" s="110"/>
      <c r="J23" s="283"/>
      <c r="K23" s="284"/>
      <c r="L23" s="63"/>
      <c r="M23" s="113">
        <f t="shared" si="0"/>
        <v>0</v>
      </c>
      <c r="N23" s="62"/>
      <c r="O23" s="62"/>
      <c r="P23" s="110"/>
      <c r="Q23" s="108" t="str">
        <f>IFERROR(IF(P23&lt;=I23,(P23/I23),(P23/I23)),"")</f>
        <v/>
      </c>
      <c r="R23" s="112"/>
      <c r="S23" s="62"/>
      <c r="T23"/>
      <c r="U23"/>
      <c r="V23"/>
    </row>
    <row r="24" spans="1:22" s="2" customFormat="1" ht="45" customHeight="1">
      <c r="A24" s="62"/>
      <c r="B24" s="62"/>
      <c r="C24" s="62"/>
      <c r="D24" s="62"/>
      <c r="E24" s="62"/>
      <c r="F24" s="62"/>
      <c r="G24" s="179"/>
      <c r="H24" s="62"/>
      <c r="I24" s="110"/>
      <c r="J24" s="283"/>
      <c r="K24" s="284"/>
      <c r="L24" s="63"/>
      <c r="M24" s="113">
        <f t="shared" si="0"/>
        <v>0</v>
      </c>
      <c r="N24" s="62"/>
      <c r="O24" s="62"/>
      <c r="P24" s="110"/>
      <c r="Q24" s="108" t="str">
        <f t="shared" si="1"/>
        <v/>
      </c>
      <c r="R24" s="112"/>
      <c r="S24" s="62"/>
      <c r="T24"/>
      <c r="U24"/>
      <c r="V24"/>
    </row>
    <row r="25" spans="1:22" s="2" customFormat="1" ht="45" customHeight="1">
      <c r="A25" s="62"/>
      <c r="B25" s="62"/>
      <c r="C25" s="62"/>
      <c r="D25" s="62"/>
      <c r="E25" s="62"/>
      <c r="F25" s="62"/>
      <c r="G25" s="179"/>
      <c r="H25" s="62"/>
      <c r="I25" s="110"/>
      <c r="J25" s="283"/>
      <c r="K25" s="284"/>
      <c r="L25" s="63"/>
      <c r="M25" s="113">
        <f t="shared" si="0"/>
        <v>0</v>
      </c>
      <c r="N25" s="62"/>
      <c r="O25" s="62"/>
      <c r="P25" s="110"/>
      <c r="Q25" s="108" t="str">
        <f t="shared" si="1"/>
        <v/>
      </c>
      <c r="R25" s="112"/>
      <c r="S25" s="62"/>
      <c r="T25"/>
      <c r="U25"/>
      <c r="V25"/>
    </row>
    <row r="26" spans="1:22" s="2" customFormat="1" ht="45" customHeight="1">
      <c r="A26" s="62"/>
      <c r="B26" s="62"/>
      <c r="C26" s="62"/>
      <c r="D26" s="62"/>
      <c r="E26" s="62"/>
      <c r="F26" s="62"/>
      <c r="G26" s="179"/>
      <c r="H26" s="62"/>
      <c r="I26" s="110"/>
      <c r="J26" s="283"/>
      <c r="K26" s="284"/>
      <c r="L26" s="63"/>
      <c r="M26" s="113">
        <f t="shared" si="0"/>
        <v>0</v>
      </c>
      <c r="N26" s="62"/>
      <c r="O26" s="62"/>
      <c r="P26" s="110"/>
      <c r="Q26" s="108" t="str">
        <f t="shared" si="1"/>
        <v/>
      </c>
      <c r="R26" s="112"/>
      <c r="S26" s="62"/>
      <c r="T26"/>
      <c r="U26"/>
      <c r="V26"/>
    </row>
    <row r="27" spans="1:22" s="2" customFormat="1" ht="45" customHeight="1">
      <c r="A27" s="62"/>
      <c r="B27" s="62"/>
      <c r="C27" s="62"/>
      <c r="D27" s="62"/>
      <c r="E27" s="62"/>
      <c r="F27" s="62"/>
      <c r="G27" s="179"/>
      <c r="H27" s="62"/>
      <c r="I27" s="110"/>
      <c r="J27" s="283"/>
      <c r="K27" s="284"/>
      <c r="L27" s="63"/>
      <c r="M27" s="113">
        <f t="shared" si="0"/>
        <v>0</v>
      </c>
      <c r="N27" s="62"/>
      <c r="O27" s="62"/>
      <c r="P27" s="110"/>
      <c r="Q27" s="108" t="str">
        <f t="shared" si="1"/>
        <v/>
      </c>
      <c r="R27" s="112"/>
      <c r="S27" s="62"/>
      <c r="T27"/>
      <c r="U27"/>
      <c r="V27"/>
    </row>
    <row r="28" spans="1:22" s="2" customFormat="1" ht="45" customHeight="1">
      <c r="A28" s="62"/>
      <c r="B28" s="62"/>
      <c r="C28" s="62"/>
      <c r="D28" s="62"/>
      <c r="E28" s="62"/>
      <c r="F28" s="62"/>
      <c r="G28" s="179"/>
      <c r="H28" s="62"/>
      <c r="I28" s="110"/>
      <c r="J28" s="283"/>
      <c r="K28" s="284"/>
      <c r="L28" s="63"/>
      <c r="M28" s="113">
        <f t="shared" si="0"/>
        <v>0</v>
      </c>
      <c r="N28" s="62"/>
      <c r="O28" s="62"/>
      <c r="P28" s="110"/>
      <c r="Q28" s="108" t="str">
        <f>IFERROR(IF(P28&lt;=I28,(P28/I28),(P28/I28)),"")</f>
        <v/>
      </c>
      <c r="R28" s="112"/>
      <c r="S28" s="62"/>
      <c r="T28"/>
      <c r="U28"/>
      <c r="V28"/>
    </row>
    <row r="29" spans="1:22" s="2" customFormat="1" ht="45" customHeight="1">
      <c r="A29" s="62"/>
      <c r="B29" s="62"/>
      <c r="C29" s="62"/>
      <c r="D29" s="62"/>
      <c r="E29" s="62"/>
      <c r="F29" s="62"/>
      <c r="G29" s="179"/>
      <c r="H29" s="62"/>
      <c r="I29" s="110"/>
      <c r="J29" s="283"/>
      <c r="K29" s="284"/>
      <c r="L29" s="63"/>
      <c r="M29" s="113">
        <f t="shared" si="0"/>
        <v>0</v>
      </c>
      <c r="N29" s="62"/>
      <c r="O29" s="62"/>
      <c r="P29" s="110"/>
      <c r="Q29" s="108" t="str">
        <f t="shared" si="1"/>
        <v/>
      </c>
      <c r="R29" s="112"/>
      <c r="S29" s="62"/>
      <c r="T29"/>
      <c r="U29"/>
      <c r="V29"/>
    </row>
    <row r="30" spans="1:22" s="2" customFormat="1" ht="45" customHeight="1">
      <c r="A30" s="62"/>
      <c r="B30" s="62"/>
      <c r="C30" s="62"/>
      <c r="D30" s="62"/>
      <c r="E30" s="62"/>
      <c r="F30" s="62"/>
      <c r="G30" s="179"/>
      <c r="H30" s="62"/>
      <c r="I30" s="110"/>
      <c r="J30" s="283"/>
      <c r="K30" s="284"/>
      <c r="L30" s="63"/>
      <c r="M30" s="113">
        <f t="shared" si="0"/>
        <v>0</v>
      </c>
      <c r="N30" s="62"/>
      <c r="O30" s="62"/>
      <c r="P30" s="110"/>
      <c r="Q30" s="108" t="str">
        <f t="shared" si="1"/>
        <v/>
      </c>
      <c r="R30" s="112"/>
      <c r="S30" s="62"/>
      <c r="T30"/>
      <c r="U30"/>
      <c r="V30"/>
    </row>
    <row r="31" spans="1:22" s="2" customFormat="1" ht="45" customHeight="1">
      <c r="A31" s="62"/>
      <c r="B31" s="62"/>
      <c r="C31" s="62"/>
      <c r="D31" s="62"/>
      <c r="E31" s="62"/>
      <c r="F31" s="62"/>
      <c r="G31" s="179"/>
      <c r="H31" s="62"/>
      <c r="I31" s="110"/>
      <c r="J31" s="283"/>
      <c r="K31" s="284"/>
      <c r="L31" s="63"/>
      <c r="M31" s="113">
        <f t="shared" si="0"/>
        <v>0</v>
      </c>
      <c r="N31" s="62"/>
      <c r="O31" s="62"/>
      <c r="P31" s="110"/>
      <c r="Q31" s="108" t="str">
        <f t="shared" si="1"/>
        <v/>
      </c>
      <c r="R31" s="112"/>
      <c r="S31" s="62"/>
      <c r="T31"/>
      <c r="U31"/>
      <c r="V31"/>
    </row>
    <row r="32" spans="1:22" s="2" customFormat="1" ht="45" customHeight="1">
      <c r="A32" s="62"/>
      <c r="B32" s="62"/>
      <c r="C32" s="62"/>
      <c r="D32" s="62"/>
      <c r="E32" s="62"/>
      <c r="F32" s="62"/>
      <c r="G32" s="179"/>
      <c r="H32" s="62"/>
      <c r="I32" s="110"/>
      <c r="J32" s="283"/>
      <c r="K32" s="284"/>
      <c r="L32" s="63"/>
      <c r="M32" s="113">
        <f t="shared" si="0"/>
        <v>0</v>
      </c>
      <c r="N32" s="62"/>
      <c r="O32" s="62"/>
      <c r="P32" s="110"/>
      <c r="Q32" s="108" t="str">
        <f>IFERROR(IF(P32&lt;=I32,(P32/I32),(P32/I32)),"")</f>
        <v/>
      </c>
      <c r="R32" s="112"/>
      <c r="S32" s="62"/>
      <c r="T32"/>
      <c r="U32"/>
      <c r="V32"/>
    </row>
    <row r="33" spans="1:22" s="2" customFormat="1" ht="45" customHeight="1">
      <c r="A33" s="62"/>
      <c r="B33" s="62"/>
      <c r="C33" s="62"/>
      <c r="D33" s="62"/>
      <c r="E33" s="62"/>
      <c r="F33" s="62"/>
      <c r="G33" s="179"/>
      <c r="H33" s="62"/>
      <c r="I33" s="110"/>
      <c r="J33" s="283"/>
      <c r="K33" s="284"/>
      <c r="L33" s="63"/>
      <c r="M33" s="113">
        <f t="shared" si="0"/>
        <v>0</v>
      </c>
      <c r="N33" s="62"/>
      <c r="O33" s="62"/>
      <c r="P33" s="110"/>
      <c r="Q33" s="108" t="str">
        <f t="shared" si="1"/>
        <v/>
      </c>
      <c r="R33" s="112"/>
      <c r="S33" s="62"/>
      <c r="T33"/>
      <c r="U33"/>
      <c r="V33"/>
    </row>
    <row r="34" spans="1:22" s="2" customFormat="1" ht="45" customHeight="1">
      <c r="A34" s="62"/>
      <c r="B34" s="62"/>
      <c r="C34" s="62"/>
      <c r="D34" s="62"/>
      <c r="E34" s="62"/>
      <c r="F34" s="62"/>
      <c r="G34" s="179"/>
      <c r="H34" s="62"/>
      <c r="I34" s="110"/>
      <c r="J34" s="283"/>
      <c r="K34" s="284"/>
      <c r="L34" s="63"/>
      <c r="M34" s="113">
        <f t="shared" si="0"/>
        <v>0</v>
      </c>
      <c r="N34" s="62"/>
      <c r="O34" s="62"/>
      <c r="P34" s="110"/>
      <c r="Q34" s="108" t="str">
        <f t="shared" si="1"/>
        <v/>
      </c>
      <c r="R34" s="112"/>
      <c r="S34" s="62"/>
      <c r="T34"/>
      <c r="U34"/>
      <c r="V34"/>
    </row>
    <row r="35" spans="1:22" s="2" customFormat="1" ht="45" customHeight="1">
      <c r="A35" s="62"/>
      <c r="B35" s="62"/>
      <c r="C35" s="62"/>
      <c r="D35" s="62"/>
      <c r="E35" s="62"/>
      <c r="F35" s="62"/>
      <c r="G35" s="179"/>
      <c r="H35" s="62"/>
      <c r="I35" s="110"/>
      <c r="J35" s="283"/>
      <c r="K35" s="284"/>
      <c r="L35" s="63"/>
      <c r="M35" s="113">
        <f t="shared" si="0"/>
        <v>0</v>
      </c>
      <c r="N35" s="62"/>
      <c r="O35" s="62"/>
      <c r="P35" s="110"/>
      <c r="Q35" s="108" t="str">
        <f>IFERROR(IF(P35&lt;=I35,(P35/I35),(P35/I35)),"")</f>
        <v/>
      </c>
      <c r="R35" s="112"/>
      <c r="S35" s="62"/>
      <c r="T35"/>
      <c r="U35"/>
      <c r="V35"/>
    </row>
    <row r="36" spans="1:22" s="23" customFormat="1" ht="30.75" customHeight="1">
      <c r="A36" s="98"/>
      <c r="B36" s="98"/>
      <c r="C36" s="98"/>
      <c r="D36" s="98"/>
      <c r="E36" s="98"/>
      <c r="F36" s="98"/>
      <c r="G36" s="99"/>
      <c r="H36" s="98"/>
      <c r="I36" s="111"/>
      <c r="J36" s="98"/>
      <c r="K36" s="98"/>
      <c r="L36" s="63"/>
      <c r="M36" s="98"/>
      <c r="N36" s="98"/>
      <c r="O36" s="98"/>
      <c r="P36" s="98"/>
      <c r="Q36" s="98"/>
      <c r="R36" s="98"/>
      <c r="S36" s="98"/>
      <c r="T36" s="98"/>
      <c r="U36" s="100"/>
    </row>
    <row r="37" spans="1:22" ht="15" customHeight="1" thickBot="1">
      <c r="A37" s="10"/>
      <c r="B37" s="10"/>
      <c r="C37" s="10"/>
      <c r="D37" s="10"/>
      <c r="E37" s="10"/>
      <c r="F37" s="10"/>
      <c r="G37" s="10"/>
      <c r="H37" s="10"/>
      <c r="I37" s="11" t="s">
        <v>14</v>
      </c>
      <c r="J37" s="11"/>
      <c r="K37" s="11"/>
      <c r="L37" s="175">
        <f>SUMIF(F6:F35,"&lt;&gt;Upskillers",L6:L35)+SUMIF(F6:F35,"=Upskillers",M6:M35)</f>
        <v>0</v>
      </c>
      <c r="M37" s="282"/>
      <c r="N37" s="282"/>
      <c r="O37" s="282"/>
      <c r="P37" s="282"/>
      <c r="Q37" s="158"/>
      <c r="R37" s="158"/>
      <c r="S37" s="158"/>
      <c r="T37" s="158"/>
      <c r="U37" s="158"/>
    </row>
    <row r="38" spans="1:22" ht="15" thickTop="1">
      <c r="I38" s="101"/>
      <c r="J38" s="101"/>
      <c r="K38" s="101"/>
      <c r="L38" s="99"/>
      <c r="M38" s="282"/>
      <c r="N38" s="282"/>
      <c r="O38" s="282"/>
      <c r="P38" s="282"/>
      <c r="Q38" s="158"/>
      <c r="R38" s="158"/>
      <c r="S38" s="158"/>
      <c r="T38" s="158"/>
      <c r="U38" s="158"/>
    </row>
    <row r="39" spans="1:22">
      <c r="A39" s="9" t="s">
        <v>71</v>
      </c>
    </row>
    <row r="40" spans="1:22" ht="18.600000000000001" thickBot="1">
      <c r="A40" s="305" t="s">
        <v>25</v>
      </c>
      <c r="B40" s="305"/>
      <c r="C40" s="305"/>
      <c r="D40" s="305"/>
      <c r="E40" s="305"/>
      <c r="F40" s="305"/>
      <c r="G40" s="305"/>
      <c r="H40" s="305"/>
      <c r="I40" s="305"/>
      <c r="J40" s="305"/>
      <c r="K40" s="305"/>
      <c r="L40" s="305"/>
      <c r="M40" s="305"/>
      <c r="N40" s="305"/>
      <c r="O40" s="305"/>
      <c r="P40" s="305"/>
    </row>
    <row r="41" spans="1:22" ht="56.4" customHeight="1" thickBot="1">
      <c r="A41" s="314" t="s">
        <v>26</v>
      </c>
      <c r="B41" s="315"/>
      <c r="C41" s="315"/>
      <c r="D41" s="315"/>
      <c r="E41" s="315"/>
      <c r="F41" s="315"/>
      <c r="G41" s="315"/>
      <c r="H41" s="315"/>
      <c r="I41" s="315"/>
      <c r="J41" s="315"/>
      <c r="K41" s="315"/>
      <c r="L41" s="315"/>
      <c r="M41" s="316"/>
      <c r="N41" s="320" t="s">
        <v>7</v>
      </c>
      <c r="O41" s="321"/>
      <c r="P41" s="322"/>
    </row>
    <row r="42" spans="1:22" s="6" customFormat="1" ht="73.349999999999994" customHeight="1">
      <c r="A42" s="35" t="s">
        <v>16</v>
      </c>
      <c r="B42" s="34" t="s">
        <v>17</v>
      </c>
      <c r="C42" s="34" t="s">
        <v>104</v>
      </c>
      <c r="D42" s="34" t="s">
        <v>105</v>
      </c>
      <c r="E42" s="34" t="s">
        <v>29</v>
      </c>
      <c r="F42" s="34" t="s">
        <v>20</v>
      </c>
      <c r="G42" s="34" t="s">
        <v>136</v>
      </c>
      <c r="H42" s="34" t="s">
        <v>119</v>
      </c>
      <c r="I42" s="34" t="s">
        <v>5</v>
      </c>
      <c r="J42" s="294" t="s">
        <v>120</v>
      </c>
      <c r="K42" s="295"/>
      <c r="L42" s="34" t="s">
        <v>6</v>
      </c>
      <c r="M42" s="36" t="s">
        <v>4</v>
      </c>
      <c r="N42" s="35" t="s">
        <v>743</v>
      </c>
      <c r="O42" s="34" t="s">
        <v>6</v>
      </c>
      <c r="P42" s="36" t="s">
        <v>4</v>
      </c>
      <c r="Q42"/>
      <c r="R42"/>
      <c r="S42"/>
      <c r="T42"/>
      <c r="U42"/>
    </row>
    <row r="43" spans="1:22" s="39" customFormat="1" ht="30" customHeight="1">
      <c r="A43" s="62"/>
      <c r="B43" s="109"/>
      <c r="C43" s="62"/>
      <c r="D43" s="109"/>
      <c r="E43" s="109"/>
      <c r="F43" s="109"/>
      <c r="G43" s="115"/>
      <c r="H43" s="109"/>
      <c r="I43" s="109"/>
      <c r="J43" s="288"/>
      <c r="K43" s="288"/>
      <c r="L43" s="94"/>
      <c r="M43" s="109"/>
      <c r="N43" s="109"/>
      <c r="O43" s="94"/>
      <c r="P43" s="109"/>
      <c r="Q43"/>
      <c r="R43"/>
      <c r="S43"/>
      <c r="T43"/>
      <c r="U43"/>
    </row>
    <row r="44" spans="1:22" s="39" customFormat="1" ht="30" customHeight="1">
      <c r="A44" s="62"/>
      <c r="B44" s="109"/>
      <c r="C44" s="62"/>
      <c r="D44" s="109"/>
      <c r="E44" s="109"/>
      <c r="F44" s="109"/>
      <c r="G44" s="115"/>
      <c r="H44" s="109"/>
      <c r="I44" s="109"/>
      <c r="J44" s="288"/>
      <c r="K44" s="288"/>
      <c r="L44" s="94"/>
      <c r="M44" s="109"/>
      <c r="N44" s="109"/>
      <c r="O44" s="94"/>
      <c r="P44" s="109"/>
      <c r="Q44"/>
      <c r="R44"/>
      <c r="S44"/>
      <c r="T44"/>
      <c r="U44"/>
    </row>
    <row r="45" spans="1:22" s="39" customFormat="1" ht="30" customHeight="1">
      <c r="A45" s="62"/>
      <c r="B45" s="109"/>
      <c r="C45" s="62"/>
      <c r="D45" s="109"/>
      <c r="E45" s="109"/>
      <c r="F45" s="109"/>
      <c r="G45" s="115"/>
      <c r="H45" s="109"/>
      <c r="I45" s="109"/>
      <c r="J45" s="288"/>
      <c r="K45" s="288"/>
      <c r="L45" s="94"/>
      <c r="M45" s="109"/>
      <c r="N45" s="109"/>
      <c r="O45" s="94"/>
      <c r="P45" s="109"/>
      <c r="Q45"/>
      <c r="R45"/>
      <c r="S45"/>
      <c r="T45"/>
      <c r="U45"/>
    </row>
    <row r="46" spans="1:22" s="39" customFormat="1" ht="30" customHeight="1">
      <c r="A46" s="62"/>
      <c r="B46" s="109"/>
      <c r="C46" s="62"/>
      <c r="D46" s="109"/>
      <c r="E46" s="109"/>
      <c r="F46" s="109"/>
      <c r="G46" s="115"/>
      <c r="H46" s="109"/>
      <c r="I46" s="109"/>
      <c r="J46" s="288"/>
      <c r="K46" s="288"/>
      <c r="L46" s="94"/>
      <c r="M46" s="109"/>
      <c r="N46" s="109"/>
      <c r="O46" s="94"/>
      <c r="P46" s="109"/>
      <c r="Q46"/>
      <c r="R46"/>
      <c r="S46"/>
      <c r="T46"/>
      <c r="U46"/>
    </row>
    <row r="47" spans="1:22" s="39" customFormat="1" ht="30" customHeight="1">
      <c r="A47" s="62"/>
      <c r="B47" s="109"/>
      <c r="C47" s="62"/>
      <c r="D47" s="109"/>
      <c r="E47" s="109"/>
      <c r="F47" s="109"/>
      <c r="G47" s="115"/>
      <c r="H47" s="109"/>
      <c r="I47" s="109"/>
      <c r="J47" s="288"/>
      <c r="K47" s="288"/>
      <c r="L47" s="94"/>
      <c r="M47" s="109"/>
      <c r="N47" s="109"/>
      <c r="O47" s="94"/>
      <c r="P47" s="109"/>
      <c r="Q47"/>
      <c r="R47"/>
      <c r="S47"/>
      <c r="T47"/>
      <c r="U47"/>
    </row>
    <row r="48" spans="1:22" s="39" customFormat="1" ht="30" customHeight="1">
      <c r="A48" s="62"/>
      <c r="B48" s="109"/>
      <c r="C48" s="62"/>
      <c r="D48" s="109"/>
      <c r="E48" s="109"/>
      <c r="F48" s="109"/>
      <c r="G48" s="115"/>
      <c r="H48" s="109"/>
      <c r="I48" s="109"/>
      <c r="J48" s="288"/>
      <c r="K48" s="288"/>
      <c r="L48" s="94"/>
      <c r="M48" s="109"/>
      <c r="N48" s="109"/>
      <c r="O48" s="94"/>
      <c r="P48" s="109"/>
      <c r="Q48"/>
      <c r="R48"/>
      <c r="S48"/>
      <c r="T48"/>
      <c r="U48"/>
    </row>
    <row r="49" spans="1:21" s="39" customFormat="1" ht="30" customHeight="1">
      <c r="A49" s="62"/>
      <c r="B49" s="109"/>
      <c r="C49" s="62"/>
      <c r="D49" s="109"/>
      <c r="E49" s="109"/>
      <c r="F49" s="109"/>
      <c r="G49" s="115"/>
      <c r="H49" s="109"/>
      <c r="I49" s="109"/>
      <c r="J49" s="288"/>
      <c r="K49" s="288"/>
      <c r="L49" s="94"/>
      <c r="M49" s="109"/>
      <c r="N49" s="109"/>
      <c r="O49" s="94"/>
      <c r="P49" s="109"/>
      <c r="Q49"/>
      <c r="R49"/>
      <c r="S49"/>
      <c r="T49"/>
      <c r="U49"/>
    </row>
    <row r="50" spans="1:21" s="39" customFormat="1" ht="30" customHeight="1">
      <c r="A50" s="62"/>
      <c r="B50" s="109"/>
      <c r="C50" s="62"/>
      <c r="D50" s="109"/>
      <c r="E50" s="109"/>
      <c r="F50" s="109"/>
      <c r="G50" s="115"/>
      <c r="H50" s="109"/>
      <c r="I50" s="109"/>
      <c r="J50" s="288"/>
      <c r="K50" s="288"/>
      <c r="L50" s="94"/>
      <c r="M50" s="109"/>
      <c r="N50" s="109"/>
      <c r="O50" s="94"/>
      <c r="P50" s="109"/>
      <c r="Q50"/>
      <c r="R50"/>
      <c r="S50"/>
      <c r="T50"/>
      <c r="U50"/>
    </row>
    <row r="51" spans="1:21" s="39" customFormat="1" ht="30" customHeight="1">
      <c r="A51" s="62"/>
      <c r="B51" s="109"/>
      <c r="C51" s="62"/>
      <c r="D51" s="109"/>
      <c r="E51" s="109"/>
      <c r="F51" s="109"/>
      <c r="G51" s="115"/>
      <c r="H51" s="109"/>
      <c r="I51" s="109"/>
      <c r="J51" s="288"/>
      <c r="K51" s="288"/>
      <c r="L51" s="94"/>
      <c r="M51" s="109"/>
      <c r="N51" s="109"/>
      <c r="O51" s="94"/>
      <c r="P51" s="109"/>
      <c r="Q51"/>
      <c r="R51"/>
      <c r="S51"/>
      <c r="T51"/>
      <c r="U51"/>
    </row>
    <row r="52" spans="1:21" s="39" customFormat="1" ht="30" customHeight="1">
      <c r="A52" s="62"/>
      <c r="B52" s="109"/>
      <c r="C52" s="62"/>
      <c r="D52" s="109"/>
      <c r="E52" s="109"/>
      <c r="F52" s="109"/>
      <c r="G52" s="115"/>
      <c r="H52" s="109"/>
      <c r="I52" s="109"/>
      <c r="J52" s="288"/>
      <c r="K52" s="288"/>
      <c r="L52" s="94"/>
      <c r="M52" s="109"/>
      <c r="N52" s="109"/>
      <c r="O52" s="94"/>
      <c r="P52" s="109"/>
      <c r="Q52"/>
      <c r="R52"/>
      <c r="S52"/>
      <c r="T52"/>
      <c r="U52"/>
    </row>
    <row r="53" spans="1:21" ht="15" customHeight="1" thickBot="1">
      <c r="A53" s="10"/>
      <c r="B53" s="10"/>
      <c r="C53" s="10"/>
      <c r="D53" s="10"/>
      <c r="E53" s="10"/>
      <c r="F53" s="10"/>
      <c r="G53" s="10"/>
      <c r="H53" s="10"/>
      <c r="I53" s="11" t="s">
        <v>14</v>
      </c>
      <c r="J53" s="11"/>
      <c r="K53" s="11"/>
      <c r="L53" s="175">
        <f>SUM(L43:L52)</f>
        <v>0</v>
      </c>
      <c r="N53" s="282"/>
      <c r="O53" s="282"/>
      <c r="P53" s="282"/>
      <c r="Q53" s="282"/>
      <c r="R53" s="158"/>
      <c r="S53" s="158"/>
      <c r="T53" s="158"/>
      <c r="U53" s="158"/>
    </row>
    <row r="54" spans="1:21" ht="15.6" thickTop="1" thickBot="1">
      <c r="I54" s="9"/>
      <c r="J54" s="9"/>
      <c r="K54" s="9"/>
      <c r="N54" s="306"/>
      <c r="O54" s="306"/>
      <c r="P54" s="306"/>
      <c r="Q54" s="306"/>
      <c r="R54" s="162"/>
      <c r="S54" s="162"/>
      <c r="T54" s="162"/>
      <c r="U54" s="162"/>
    </row>
    <row r="55" spans="1:21" ht="54.6" customHeight="1" thickBot="1">
      <c r="A55" s="159" t="s">
        <v>15</v>
      </c>
      <c r="B55" s="160"/>
      <c r="C55" s="160"/>
      <c r="D55" s="160"/>
      <c r="E55" s="160"/>
      <c r="F55" s="160"/>
      <c r="G55" s="160"/>
      <c r="H55" s="160"/>
      <c r="I55" s="160"/>
      <c r="J55" s="160"/>
      <c r="K55" s="160"/>
      <c r="L55" s="160"/>
      <c r="M55" s="160"/>
      <c r="N55" s="160"/>
      <c r="O55" s="160"/>
      <c r="P55" s="160"/>
      <c r="Q55" s="161"/>
    </row>
    <row r="56" spans="1:21" s="6" customFormat="1" ht="74.099999999999994" customHeight="1">
      <c r="A56" s="297" t="s">
        <v>8</v>
      </c>
      <c r="B56" s="298"/>
      <c r="C56" s="298"/>
      <c r="D56" s="295"/>
      <c r="E56" s="34" t="s">
        <v>30</v>
      </c>
      <c r="F56" s="34" t="s">
        <v>9</v>
      </c>
      <c r="G56" s="294" t="s">
        <v>27</v>
      </c>
      <c r="H56" s="295"/>
      <c r="I56" s="294" t="s">
        <v>12</v>
      </c>
      <c r="J56" s="295"/>
      <c r="K56" s="300" t="s">
        <v>13</v>
      </c>
      <c r="L56" s="301"/>
      <c r="M56" s="323" t="s">
        <v>10</v>
      </c>
      <c r="N56" s="323"/>
      <c r="O56" s="300" t="s">
        <v>11</v>
      </c>
      <c r="P56" s="326"/>
      <c r="Q56" s="327"/>
      <c r="R56"/>
      <c r="S56"/>
      <c r="T56"/>
    </row>
    <row r="57" spans="1:21" s="23" customFormat="1" ht="23.4" customHeight="1">
      <c r="A57" s="285"/>
      <c r="B57" s="285"/>
      <c r="C57" s="285"/>
      <c r="D57" s="285"/>
      <c r="E57" s="97"/>
      <c r="F57" s="62"/>
      <c r="G57" s="285"/>
      <c r="H57" s="285"/>
      <c r="I57" s="285"/>
      <c r="J57" s="285"/>
      <c r="K57" s="302"/>
      <c r="L57" s="303"/>
      <c r="M57" s="285"/>
      <c r="N57" s="285"/>
      <c r="O57" s="307"/>
      <c r="P57" s="308"/>
      <c r="Q57" s="309"/>
      <c r="R57"/>
      <c r="S57"/>
      <c r="T57"/>
    </row>
    <row r="58" spans="1:21" s="23" customFormat="1" ht="23.4" customHeight="1">
      <c r="A58" s="285"/>
      <c r="B58" s="285"/>
      <c r="C58" s="285"/>
      <c r="D58" s="285"/>
      <c r="E58" s="97"/>
      <c r="F58" s="62"/>
      <c r="G58" s="285"/>
      <c r="H58" s="285"/>
      <c r="I58" s="285"/>
      <c r="J58" s="285"/>
      <c r="K58" s="302"/>
      <c r="L58" s="303"/>
      <c r="M58" s="285"/>
      <c r="N58" s="285"/>
      <c r="O58" s="307"/>
      <c r="P58" s="308"/>
      <c r="Q58" s="309"/>
      <c r="R58"/>
      <c r="S58"/>
      <c r="T58"/>
    </row>
    <row r="59" spans="1:21" s="23" customFormat="1" ht="23.4" customHeight="1">
      <c r="A59" s="285"/>
      <c r="B59" s="285"/>
      <c r="C59" s="285"/>
      <c r="D59" s="285"/>
      <c r="E59" s="97"/>
      <c r="F59" s="62"/>
      <c r="G59" s="285"/>
      <c r="H59" s="285"/>
      <c r="I59" s="285"/>
      <c r="J59" s="285"/>
      <c r="K59" s="302"/>
      <c r="L59" s="303"/>
      <c r="M59" s="285"/>
      <c r="N59" s="285"/>
      <c r="O59" s="307"/>
      <c r="P59" s="308"/>
      <c r="Q59" s="309"/>
      <c r="R59"/>
      <c r="S59"/>
      <c r="T59"/>
    </row>
    <row r="60" spans="1:21" s="23" customFormat="1" ht="23.4" customHeight="1">
      <c r="A60" s="285"/>
      <c r="B60" s="285"/>
      <c r="C60" s="285"/>
      <c r="D60" s="285"/>
      <c r="E60" s="97"/>
      <c r="F60" s="62"/>
      <c r="G60" s="285"/>
      <c r="H60" s="285"/>
      <c r="I60" s="285"/>
      <c r="J60" s="285"/>
      <c r="K60" s="302"/>
      <c r="L60" s="303"/>
      <c r="M60" s="285"/>
      <c r="N60" s="285"/>
      <c r="O60" s="307"/>
      <c r="P60" s="308"/>
      <c r="Q60" s="309"/>
      <c r="R60"/>
      <c r="S60"/>
      <c r="T60"/>
    </row>
    <row r="61" spans="1:21" s="23" customFormat="1" ht="24.6" customHeight="1">
      <c r="A61" s="285"/>
      <c r="B61" s="285"/>
      <c r="C61" s="285"/>
      <c r="D61" s="285"/>
      <c r="E61" s="97"/>
      <c r="F61" s="62"/>
      <c r="G61" s="285"/>
      <c r="H61" s="285"/>
      <c r="I61" s="285"/>
      <c r="J61" s="285"/>
      <c r="K61" s="302"/>
      <c r="L61" s="303"/>
      <c r="M61" s="285"/>
      <c r="N61" s="285"/>
      <c r="O61" s="307"/>
      <c r="P61" s="308"/>
      <c r="Q61" s="309"/>
      <c r="R61"/>
      <c r="S61"/>
      <c r="T61"/>
    </row>
    <row r="62" spans="1:21" s="23" customFormat="1" ht="23.4" customHeight="1">
      <c r="A62" s="285"/>
      <c r="B62" s="285"/>
      <c r="C62" s="285"/>
      <c r="D62" s="285"/>
      <c r="E62" s="97"/>
      <c r="F62" s="62"/>
      <c r="G62" s="285"/>
      <c r="H62" s="285"/>
      <c r="I62" s="285"/>
      <c r="J62" s="285"/>
      <c r="K62" s="302"/>
      <c r="L62" s="303"/>
      <c r="M62" s="285"/>
      <c r="N62" s="285"/>
      <c r="O62" s="307"/>
      <c r="P62" s="308"/>
      <c r="Q62" s="309"/>
      <c r="R62"/>
      <c r="S62"/>
      <c r="T62"/>
    </row>
    <row r="63" spans="1:21" ht="15" thickBot="1">
      <c r="A63" s="10"/>
      <c r="B63" s="10"/>
      <c r="C63" s="10"/>
      <c r="D63" s="10"/>
      <c r="E63" s="10"/>
      <c r="F63" s="10"/>
      <c r="G63" s="10"/>
      <c r="H63" s="10"/>
      <c r="I63" s="11" t="s">
        <v>14</v>
      </c>
      <c r="J63" s="11"/>
      <c r="K63" s="296">
        <f>SUM(K57:L62)</f>
        <v>0</v>
      </c>
      <c r="L63" s="296"/>
    </row>
    <row r="64" spans="1:21" ht="15" thickTop="1">
      <c r="I64" s="9"/>
      <c r="J64" s="9"/>
      <c r="K64" s="9"/>
    </row>
    <row r="65" spans="1:21" ht="15" thickBot="1">
      <c r="A65" s="8"/>
      <c r="B65" s="8"/>
      <c r="C65" s="8"/>
      <c r="D65" s="8"/>
      <c r="E65" s="8"/>
      <c r="F65" s="8"/>
      <c r="G65" s="8"/>
      <c r="H65" s="8"/>
      <c r="I65" s="8"/>
      <c r="J65" s="8"/>
      <c r="K65" s="8"/>
      <c r="L65" s="8"/>
      <c r="M65" s="8"/>
      <c r="N65" s="8"/>
    </row>
    <row r="66" spans="1:21" ht="47.1" customHeight="1" thickBot="1">
      <c r="A66" s="289" t="s">
        <v>28</v>
      </c>
      <c r="B66" s="290"/>
      <c r="C66" s="290"/>
      <c r="D66" s="291"/>
      <c r="E66" s="291"/>
      <c r="F66" s="291"/>
      <c r="G66" s="291"/>
      <c r="H66" s="291"/>
      <c r="I66" s="291"/>
      <c r="J66" s="291"/>
      <c r="K66" s="291"/>
      <c r="L66" s="292"/>
    </row>
    <row r="67" spans="1:21" s="6" customFormat="1" ht="61.35" customHeight="1">
      <c r="A67" s="324" t="s">
        <v>18</v>
      </c>
      <c r="B67" s="323"/>
      <c r="C67" s="325"/>
      <c r="D67" s="297" t="s">
        <v>141</v>
      </c>
      <c r="E67" s="298"/>
      <c r="F67" s="298"/>
      <c r="G67" s="298"/>
      <c r="H67" s="298"/>
      <c r="I67" s="298"/>
      <c r="J67" s="299"/>
      <c r="K67" s="298" t="s">
        <v>19</v>
      </c>
      <c r="L67" s="299"/>
      <c r="M67"/>
      <c r="N67"/>
      <c r="O67"/>
      <c r="P67"/>
      <c r="Q67"/>
      <c r="R67"/>
      <c r="S67"/>
      <c r="T67"/>
      <c r="U67"/>
    </row>
    <row r="68" spans="1:21" s="23" customFormat="1" ht="30" customHeight="1">
      <c r="A68" s="285"/>
      <c r="B68" s="285"/>
      <c r="C68" s="285"/>
      <c r="D68" s="285"/>
      <c r="E68" s="285"/>
      <c r="F68" s="285"/>
      <c r="G68" s="285"/>
      <c r="H68" s="285"/>
      <c r="I68" s="285"/>
      <c r="J68" s="285"/>
      <c r="K68" s="286"/>
      <c r="L68" s="287"/>
      <c r="M68"/>
      <c r="N68"/>
      <c r="O68"/>
      <c r="P68"/>
      <c r="Q68"/>
      <c r="R68"/>
      <c r="S68"/>
      <c r="T68"/>
      <c r="U68"/>
    </row>
    <row r="69" spans="1:21" s="23" customFormat="1" ht="30" customHeight="1">
      <c r="A69" s="285"/>
      <c r="B69" s="285"/>
      <c r="C69" s="285"/>
      <c r="D69" s="285"/>
      <c r="E69" s="285"/>
      <c r="F69" s="285"/>
      <c r="G69" s="285"/>
      <c r="H69" s="285"/>
      <c r="I69" s="285"/>
      <c r="J69" s="285"/>
      <c r="K69" s="286"/>
      <c r="L69" s="287"/>
      <c r="M69"/>
      <c r="N69"/>
      <c r="O69"/>
      <c r="P69"/>
      <c r="Q69"/>
      <c r="R69"/>
      <c r="S69"/>
      <c r="T69"/>
      <c r="U69"/>
    </row>
    <row r="70" spans="1:21" s="23" customFormat="1" ht="30" customHeight="1">
      <c r="A70" s="285"/>
      <c r="B70" s="285"/>
      <c r="C70" s="285"/>
      <c r="D70" s="285"/>
      <c r="E70" s="285"/>
      <c r="F70" s="285"/>
      <c r="G70" s="285"/>
      <c r="H70" s="285"/>
      <c r="I70" s="285"/>
      <c r="J70" s="285"/>
      <c r="K70" s="286"/>
      <c r="L70" s="287"/>
      <c r="M70"/>
      <c r="N70"/>
      <c r="O70"/>
      <c r="P70"/>
      <c r="Q70"/>
      <c r="R70"/>
      <c r="S70"/>
      <c r="T70"/>
      <c r="U70"/>
    </row>
    <row r="71" spans="1:21" s="23" customFormat="1" ht="30" customHeight="1">
      <c r="A71" s="285"/>
      <c r="B71" s="285"/>
      <c r="C71" s="285"/>
      <c r="D71" s="285"/>
      <c r="E71" s="285"/>
      <c r="F71" s="285"/>
      <c r="G71" s="285"/>
      <c r="H71" s="285"/>
      <c r="I71" s="285"/>
      <c r="J71" s="285"/>
      <c r="K71" s="286"/>
      <c r="L71" s="287"/>
      <c r="M71"/>
      <c r="N71"/>
      <c r="O71"/>
      <c r="P71"/>
      <c r="Q71"/>
      <c r="R71"/>
      <c r="S71"/>
      <c r="T71"/>
      <c r="U71"/>
    </row>
    <row r="72" spans="1:21" s="23" customFormat="1" ht="30" customHeight="1">
      <c r="A72" s="285"/>
      <c r="B72" s="285"/>
      <c r="C72" s="285"/>
      <c r="D72" s="285"/>
      <c r="E72" s="285"/>
      <c r="F72" s="285"/>
      <c r="G72" s="285"/>
      <c r="H72" s="285"/>
      <c r="I72" s="285"/>
      <c r="J72" s="285"/>
      <c r="K72" s="286"/>
      <c r="L72" s="287"/>
      <c r="M72"/>
      <c r="N72"/>
      <c r="O72"/>
      <c r="P72"/>
      <c r="Q72"/>
      <c r="R72"/>
      <c r="S72"/>
      <c r="T72"/>
      <c r="U72"/>
    </row>
    <row r="73" spans="1:21" s="23" customFormat="1" ht="30" customHeight="1">
      <c r="A73" s="285"/>
      <c r="B73" s="285"/>
      <c r="C73" s="285"/>
      <c r="D73" s="285"/>
      <c r="E73" s="285"/>
      <c r="F73" s="285"/>
      <c r="G73" s="285"/>
      <c r="H73" s="285"/>
      <c r="I73" s="285"/>
      <c r="J73" s="285"/>
      <c r="K73" s="286"/>
      <c r="L73" s="287"/>
      <c r="M73"/>
      <c r="N73"/>
      <c r="O73"/>
      <c r="P73"/>
      <c r="Q73"/>
      <c r="R73"/>
      <c r="S73"/>
      <c r="T73"/>
      <c r="U73"/>
    </row>
    <row r="74" spans="1:21" s="23" customFormat="1" ht="30" customHeight="1">
      <c r="A74" s="285"/>
      <c r="B74" s="285"/>
      <c r="C74" s="285"/>
      <c r="D74" s="285"/>
      <c r="E74" s="285"/>
      <c r="F74" s="285"/>
      <c r="G74" s="285"/>
      <c r="H74" s="285"/>
      <c r="I74" s="285"/>
      <c r="J74" s="285"/>
      <c r="K74" s="286"/>
      <c r="L74" s="287"/>
      <c r="M74"/>
      <c r="N74"/>
      <c r="O74"/>
      <c r="P74"/>
      <c r="Q74"/>
      <c r="R74"/>
      <c r="S74"/>
      <c r="T74"/>
      <c r="U74"/>
    </row>
    <row r="75" spans="1:21" ht="15" thickBot="1">
      <c r="A75" s="10"/>
      <c r="B75" s="10"/>
      <c r="C75" s="10"/>
      <c r="D75" s="10"/>
      <c r="E75" s="10"/>
      <c r="F75" s="10"/>
      <c r="G75" s="10"/>
      <c r="H75" s="10"/>
      <c r="I75" s="11" t="s">
        <v>14</v>
      </c>
      <c r="J75" s="11"/>
      <c r="K75" s="296">
        <f>SUM(K68:L74)</f>
        <v>0</v>
      </c>
      <c r="L75" s="296"/>
    </row>
    <row r="76" spans="1:21" ht="15" thickTop="1"/>
    <row r="79" spans="1:21">
      <c r="C79" s="37" t="s">
        <v>137</v>
      </c>
      <c r="D79" s="37"/>
      <c r="E79" s="37"/>
      <c r="F79" s="37"/>
      <c r="G79" s="106">
        <f>L37+L53+K63+K75</f>
        <v>0</v>
      </c>
    </row>
    <row r="81" spans="7:7">
      <c r="G81" s="105"/>
    </row>
    <row r="141" spans="6:6"/>
    <row r="520" spans="1:8" ht="54.75" customHeight="1">
      <c r="A520" s="293"/>
      <c r="B520" s="293"/>
      <c r="C520" s="293"/>
      <c r="D520" s="293"/>
      <c r="E520" s="293"/>
      <c r="F520" s="293"/>
      <c r="G520" s="293"/>
      <c r="H520" s="293"/>
    </row>
    <row r="521" spans="1:8">
      <c r="A521" s="64"/>
      <c r="B521" s="64"/>
    </row>
    <row r="522" spans="1:8">
      <c r="A522" s="64"/>
      <c r="B522" s="64"/>
    </row>
    <row r="523" spans="1:8" ht="36" customHeight="1">
      <c r="A523" s="64"/>
      <c r="B523" s="64"/>
    </row>
    <row r="524" spans="1:8">
      <c r="A524" s="65"/>
    </row>
    <row r="525" spans="1:8">
      <c r="A525" s="64"/>
    </row>
    <row r="526" spans="1:8">
      <c r="A526" s="66"/>
    </row>
    <row r="527" spans="1:8">
      <c r="A527" s="67"/>
    </row>
    <row r="528" spans="1:8">
      <c r="A528" s="65"/>
    </row>
    <row r="529" spans="1:1">
      <c r="A529" s="66"/>
    </row>
    <row r="530" spans="1:1">
      <c r="A530" s="67"/>
    </row>
    <row r="531" spans="1:1">
      <c r="A531" s="65"/>
    </row>
  </sheetData>
  <sheetProtection algorithmName="SHA-512" hashValue="l5nfrFtYWCOCE8XRJRvrfPCtrgyWQDDxlg/K2EHOr3O7k98LI1sjK0Sq+DiJ/t6HuezppQxkWIRkPEHTBWYEkQ==" saltValue="UYQU3E+KfpAm3QDl+2V9+g==" spinCount="100000" sheet="1" formatRows="0"/>
  <mergeCells count="121">
    <mergeCell ref="M56:N56"/>
    <mergeCell ref="A67:C67"/>
    <mergeCell ref="O56:Q56"/>
    <mergeCell ref="A68:C68"/>
    <mergeCell ref="A58:D58"/>
    <mergeCell ref="A59:D59"/>
    <mergeCell ref="A60:D60"/>
    <mergeCell ref="A61:D61"/>
    <mergeCell ref="A62:D62"/>
    <mergeCell ref="O62:Q62"/>
    <mergeCell ref="K59:L59"/>
    <mergeCell ref="M59:N59"/>
    <mergeCell ref="O59:Q59"/>
    <mergeCell ref="K74:L74"/>
    <mergeCell ref="M57:N57"/>
    <mergeCell ref="K68:L68"/>
    <mergeCell ref="K63:L63"/>
    <mergeCell ref="K67:L67"/>
    <mergeCell ref="M62:N62"/>
    <mergeCell ref="O4:S4"/>
    <mergeCell ref="A41:M41"/>
    <mergeCell ref="J30:K30"/>
    <mergeCell ref="J29:K29"/>
    <mergeCell ref="J9:K9"/>
    <mergeCell ref="J31:K31"/>
    <mergeCell ref="J10:K10"/>
    <mergeCell ref="J32:K32"/>
    <mergeCell ref="J35:K35"/>
    <mergeCell ref="A4:N4"/>
    <mergeCell ref="N41:P41"/>
    <mergeCell ref="M37:P38"/>
    <mergeCell ref="M60:N60"/>
    <mergeCell ref="O60:Q60"/>
    <mergeCell ref="M61:N61"/>
    <mergeCell ref="O61:Q61"/>
    <mergeCell ref="M58:N58"/>
    <mergeCell ref="O58:Q58"/>
    <mergeCell ref="A1:M1"/>
    <mergeCell ref="J5:K5"/>
    <mergeCell ref="J6:K6"/>
    <mergeCell ref="J7:K7"/>
    <mergeCell ref="J8:K8"/>
    <mergeCell ref="A56:D56"/>
    <mergeCell ref="A57:D57"/>
    <mergeCell ref="J42:K42"/>
    <mergeCell ref="J48:K48"/>
    <mergeCell ref="J46:K46"/>
    <mergeCell ref="J43:K43"/>
    <mergeCell ref="I57:J57"/>
    <mergeCell ref="J12:K12"/>
    <mergeCell ref="J44:K44"/>
    <mergeCell ref="J47:K47"/>
    <mergeCell ref="A3:S3"/>
    <mergeCell ref="A40:P40"/>
    <mergeCell ref="N53:Q54"/>
    <mergeCell ref="K57:L57"/>
    <mergeCell ref="J52:K52"/>
    <mergeCell ref="O57:Q57"/>
    <mergeCell ref="J49:K49"/>
    <mergeCell ref="J50:K50"/>
    <mergeCell ref="J51:K51"/>
    <mergeCell ref="A520:H520"/>
    <mergeCell ref="I56:J56"/>
    <mergeCell ref="K75:L75"/>
    <mergeCell ref="G56:H56"/>
    <mergeCell ref="G57:H57"/>
    <mergeCell ref="D67:J67"/>
    <mergeCell ref="D68:J68"/>
    <mergeCell ref="K56:L56"/>
    <mergeCell ref="A74:C74"/>
    <mergeCell ref="D74:J74"/>
    <mergeCell ref="G62:H62"/>
    <mergeCell ref="I62:J62"/>
    <mergeCell ref="K62:L62"/>
    <mergeCell ref="G60:H60"/>
    <mergeCell ref="I60:J60"/>
    <mergeCell ref="K60:L60"/>
    <mergeCell ref="G61:H61"/>
    <mergeCell ref="I61:J61"/>
    <mergeCell ref="K61:L61"/>
    <mergeCell ref="G58:H58"/>
    <mergeCell ref="I58:J58"/>
    <mergeCell ref="K58:L58"/>
    <mergeCell ref="G59:H59"/>
    <mergeCell ref="I59:J59"/>
    <mergeCell ref="J34:K34"/>
    <mergeCell ref="A70:C70"/>
    <mergeCell ref="D70:J70"/>
    <mergeCell ref="K70:L70"/>
    <mergeCell ref="A71:C71"/>
    <mergeCell ref="D71:J71"/>
    <mergeCell ref="K71:L71"/>
    <mergeCell ref="A72:C72"/>
    <mergeCell ref="D72:J72"/>
    <mergeCell ref="K72:L72"/>
    <mergeCell ref="J45:K45"/>
    <mergeCell ref="A66:L66"/>
    <mergeCell ref="J11:K11"/>
    <mergeCell ref="A69:C69"/>
    <mergeCell ref="D69:J69"/>
    <mergeCell ref="K69:L69"/>
    <mergeCell ref="A73:C73"/>
    <mergeCell ref="D73:J73"/>
    <mergeCell ref="K73:L73"/>
    <mergeCell ref="J13:K13"/>
    <mergeCell ref="J14:K14"/>
    <mergeCell ref="J15:K15"/>
    <mergeCell ref="J16:K16"/>
    <mergeCell ref="J17:K17"/>
    <mergeCell ref="J18:K18"/>
    <mergeCell ref="J19:K19"/>
    <mergeCell ref="J20:K20"/>
    <mergeCell ref="J21:K21"/>
    <mergeCell ref="J22:K22"/>
    <mergeCell ref="J23:K23"/>
    <mergeCell ref="J24:K24"/>
    <mergeCell ref="J25:K25"/>
    <mergeCell ref="J26:K26"/>
    <mergeCell ref="J27:K27"/>
    <mergeCell ref="J28:K28"/>
    <mergeCell ref="J33:K33"/>
  </mergeCells>
  <conditionalFormatting sqref="D43:E52 H43:I52 L43:M52 O43:P52 F57:F62 K57:K62 K68:K74">
    <cfRule type="expression" dxfId="17" priority="12">
      <formula>$G43="Upskillers"</formula>
    </cfRule>
    <cfRule type="expression" dxfId="16" priority="13">
      <formula>$G43="Trainees"</formula>
    </cfRule>
    <cfRule type="expression" dxfId="15" priority="14">
      <formula>$G43="New Entrants"</formula>
    </cfRule>
  </conditionalFormatting>
  <conditionalFormatting sqref="Q6:Q35">
    <cfRule type="cellIs" dxfId="8" priority="1" operator="lessThan">
      <formula>1</formula>
    </cfRule>
  </conditionalFormatting>
  <conditionalFormatting sqref="R5">
    <cfRule type="containsText" dxfId="7" priority="2" operator="containsText" text="Please">
      <formula>NOT(ISERROR(SEARCH("Please",R5)))</formula>
    </cfRule>
    <cfRule type="containsText" dxfId="6" priority="3" operator="containsText" text="Comment">
      <formula>NOT(ISERROR(SEARCH("Comment",R5)))</formula>
    </cfRule>
  </conditionalFormatting>
  <dataValidations count="6">
    <dataValidation type="list" allowBlank="1" showInputMessage="1" showErrorMessage="1" sqref="C6:C36 C43:C52" xr:uid="{00000000-0002-0000-0300-000000000000}">
      <formula1>Gender</formula1>
    </dataValidation>
    <dataValidation type="list" allowBlank="1" showInputMessage="1" showErrorMessage="1" sqref="D6:D36 D43:D52" xr:uid="{00000000-0002-0000-0300-000001000000}">
      <formula1>Counties</formula1>
    </dataValidation>
    <dataValidation type="list" allowBlank="1" showInputMessage="1" showErrorMessage="1" sqref="I6:I36 E36 O36:Q36 E43:E52 I43:I52" xr:uid="{00000000-0002-0000-0300-000002000000}">
      <formula1>Years</formula1>
    </dataValidation>
    <dataValidation type="list" allowBlank="1" showInputMessage="1" showErrorMessage="1" sqref="N6:N35 S6:S35 M36 R36 M43:M52 P43:P52 F57:F62" xr:uid="{00000000-0002-0000-0300-000003000000}">
      <formula1>YES</formula1>
    </dataValidation>
    <dataValidation type="list" allowBlank="1" showInputMessage="1" showErrorMessage="1" sqref="H6:H36 H43:H52" xr:uid="{00000000-0002-0000-0300-000004000000}">
      <formula1>INDIRECT(SUBSTITUTE(G6," ",""))</formula1>
    </dataValidation>
    <dataValidation type="list" allowBlank="1" showInputMessage="1" showErrorMessage="1" sqref="I12" xr:uid="{00000000-0002-0000-0300-000005000000}">
      <formula1>INDIRECT(SUBSTITUTE(G12," ",""))</formula1>
    </dataValidation>
  </dataValidations>
  <pageMargins left="7.8740157480315001E-2" right="7.8740157480315001E-2" top="0.74803149606299202" bottom="0.74803149606299202" header="0.31496062992126" footer="0.31496062992126"/>
  <pageSetup scale="40" fitToHeight="4" orientation="landscape" horizontalDpi="300" verticalDpi="300" r:id="rId1"/>
  <rowBreaks count="1" manualBreakCount="1">
    <brk id="37" max="16383" man="1"/>
  </rowBreaks>
  <legacyDrawing r:id="rId2"/>
  <extLst>
    <ext xmlns:x14="http://schemas.microsoft.com/office/spreadsheetml/2009/9/main" uri="{78C0D931-6437-407d-A8EE-F0AAD7539E65}">
      <x14:conditionalFormattings>
        <x14:conditionalFormatting xmlns:xm="http://schemas.microsoft.com/office/excel/2006/main">
          <x14:cfRule type="expression" priority="21" id="{00000000-000E-0000-0300-000015000000}">
            <xm:f>$F6=Tables!$A$26</xm:f>
            <x14:dxf>
              <fill>
                <patternFill>
                  <bgColor rgb="FFFFFF00"/>
                </patternFill>
              </fill>
            </x14:dxf>
          </x14:cfRule>
          <x14:cfRule type="expression" priority="22" id="{00000000-000E-0000-0300-000016000000}">
            <xm:f>LEFT($F6,7)=LEFT(Tables!$A$25,7)</xm:f>
            <x14:dxf>
              <fill>
                <patternFill>
                  <bgColor rgb="FF00B0F0"/>
                </patternFill>
              </fill>
            </x14:dxf>
          </x14:cfRule>
          <x14:cfRule type="expression" priority="23" id="{00000000-000E-0000-0300-000017000000}">
            <xm:f>$F6=Tables!$A$24</xm:f>
            <x14:dxf>
              <fill>
                <patternFill>
                  <bgColor rgb="FF00B050"/>
                </patternFill>
              </fill>
            </x14:dxf>
          </x14:cfRule>
          <xm:sqref>F6:F36</xm:sqref>
        </x14:conditionalFormatting>
        <x14:conditionalFormatting xmlns:xm="http://schemas.microsoft.com/office/excel/2006/main">
          <x14:cfRule type="expression" priority="60" id="{00000000-000E-0000-0300-00003C000000}">
            <xm:f>$F43=Tables!$A$25</xm:f>
            <x14:dxf>
              <fill>
                <patternFill>
                  <bgColor rgb="FF00B0F0"/>
                </patternFill>
              </fill>
            </x14:dxf>
          </x14:cfRule>
          <x14:cfRule type="expression" priority="61" id="{00000000-000E-0000-0300-00003D000000}">
            <xm:f>$F43=Tables!$A$24</xm:f>
            <x14:dxf>
              <fill>
                <patternFill>
                  <bgColor rgb="FF92D050"/>
                </patternFill>
              </fill>
            </x14:dxf>
          </x14:cfRule>
          <x14:cfRule type="expression" priority="62" id="{00000000-000E-0000-0300-00003E000000}">
            <xm:f>$F43=Tables!$A$25</xm:f>
            <x14:dxf>
              <fill>
                <patternFill>
                  <bgColor rgb="FFFFFF00"/>
                </patternFill>
              </fill>
            </x14:dxf>
          </x14:cfRule>
          <xm:sqref>F43:F52</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00000000-0002-0000-0300-000006000000}">
          <x14:formula1>
            <xm:f>Category!$A$6:$A$7</xm:f>
          </x14:formula1>
          <xm:sqref>F43:F52</xm:sqref>
        </x14:dataValidation>
        <x14:dataValidation type="list" allowBlank="1" showInputMessage="1" showErrorMessage="1" xr:uid="{00000000-0002-0000-0300-000007000000}">
          <x14:formula1>
            <xm:f>INDIRECT(Departments!$E$1)</xm:f>
          </x14:formula1>
          <xm:sqref>G6:G36 G43:G52</xm:sqref>
        </x14:dataValidation>
        <x14:dataValidation type="list" allowBlank="1" showInputMessage="1" showErrorMessage="1" xr:uid="{00000000-0002-0000-0300-000008000000}">
          <x14:formula1>
            <xm:f>Tables!$A$24:$A$26</xm:f>
          </x14:formula1>
          <xm:sqref>F36</xm:sqref>
        </x14:dataValidation>
        <x14:dataValidation type="list" allowBlank="1" showInputMessage="1" showErrorMessage="1" xr:uid="{00000000-0002-0000-0300-000009000000}">
          <x14:formula1>
            <xm:f>INDIRECT(SUBSTITUTE(Tables!$E$3," ",""))</xm:f>
          </x14:formula1>
          <xm:sqref>F6:F35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6D100E-4008-4C5A-9554-C7E0C3A65BF5}">
  <dimension ref="A2:J16"/>
  <sheetViews>
    <sheetView showGridLines="0" workbookViewId="0">
      <selection activeCell="I3" sqref="I3"/>
    </sheetView>
  </sheetViews>
  <sheetFormatPr defaultRowHeight="14.4"/>
  <cols>
    <col min="5" max="5" width="25" customWidth="1"/>
    <col min="8" max="8" width="26.33203125" customWidth="1"/>
    <col min="10" max="10" width="15.5546875" customWidth="1"/>
  </cols>
  <sheetData>
    <row r="2" spans="1:10" ht="16.5" customHeight="1">
      <c r="A2" s="337" t="s">
        <v>111</v>
      </c>
      <c r="B2" s="338"/>
      <c r="C2" s="338"/>
      <c r="D2" s="338"/>
      <c r="E2" s="338"/>
      <c r="F2" s="338"/>
      <c r="G2" s="338"/>
      <c r="H2" s="338"/>
    </row>
    <row r="3" spans="1:10" ht="194.4" customHeight="1">
      <c r="A3" s="339" t="s">
        <v>869</v>
      </c>
      <c r="B3" s="339"/>
      <c r="C3" s="339"/>
      <c r="D3" s="339"/>
      <c r="E3" s="339"/>
      <c r="F3" s="339"/>
      <c r="G3" s="339"/>
      <c r="H3" s="339"/>
      <c r="I3" s="150"/>
      <c r="J3" s="150"/>
    </row>
    <row r="4" spans="1:10" ht="28.8">
      <c r="A4" s="328" t="s">
        <v>112</v>
      </c>
      <c r="B4" s="329"/>
      <c r="C4" s="329"/>
      <c r="D4" s="329"/>
      <c r="E4" s="329"/>
      <c r="F4" s="329"/>
      <c r="G4" s="329"/>
      <c r="H4" s="330"/>
    </row>
    <row r="5" spans="1:10" ht="28.8">
      <c r="A5" s="152" t="s">
        <v>870</v>
      </c>
      <c r="B5" s="151"/>
      <c r="C5" s="151"/>
      <c r="D5" s="151"/>
      <c r="E5" s="151"/>
      <c r="F5" s="151"/>
      <c r="G5" s="151"/>
      <c r="H5" s="176"/>
    </row>
    <row r="6" spans="1:10">
      <c r="A6" s="211"/>
      <c r="B6" s="211"/>
      <c r="C6" s="211"/>
      <c r="D6" s="211"/>
      <c r="E6" s="211"/>
      <c r="F6" s="211"/>
      <c r="G6" s="211"/>
      <c r="H6" s="211"/>
    </row>
    <row r="7" spans="1:10">
      <c r="A7" s="211"/>
      <c r="B7" s="211"/>
      <c r="C7" s="211"/>
      <c r="D7" s="211"/>
      <c r="E7" s="211"/>
      <c r="F7" s="211"/>
      <c r="G7" s="211"/>
      <c r="H7" s="211"/>
    </row>
    <row r="8" spans="1:10">
      <c r="A8" s="211"/>
      <c r="B8" s="211"/>
      <c r="C8" s="211"/>
      <c r="D8" s="211"/>
      <c r="E8" s="211"/>
      <c r="F8" s="211"/>
      <c r="G8" s="211"/>
      <c r="H8" s="211"/>
    </row>
    <row r="9" spans="1:10" ht="28.8">
      <c r="A9" s="211"/>
      <c r="B9" s="211"/>
      <c r="C9" s="211"/>
      <c r="D9" s="211"/>
      <c r="E9" s="211"/>
      <c r="F9" s="211"/>
      <c r="G9" s="211"/>
      <c r="H9" s="211"/>
      <c r="I9" s="149"/>
      <c r="J9" s="149"/>
    </row>
    <row r="10" spans="1:10" ht="28.8">
      <c r="A10" s="211"/>
      <c r="B10" s="211"/>
      <c r="C10" s="211"/>
      <c r="D10" s="211"/>
      <c r="E10" s="211"/>
      <c r="F10" s="211"/>
      <c r="G10" s="211"/>
      <c r="H10" s="211"/>
      <c r="I10" s="149"/>
      <c r="J10" s="149"/>
    </row>
    <row r="11" spans="1:10" ht="28.8">
      <c r="A11" s="328" t="s">
        <v>113</v>
      </c>
      <c r="B11" s="329"/>
      <c r="C11" s="329"/>
      <c r="D11" s="329"/>
      <c r="E11" s="329"/>
      <c r="F11" s="329"/>
      <c r="G11" s="329"/>
      <c r="H11" s="330"/>
      <c r="I11" s="149"/>
      <c r="J11" s="149"/>
    </row>
    <row r="12" spans="1:10" ht="30.6" customHeight="1">
      <c r="A12" s="331"/>
      <c r="B12" s="332"/>
      <c r="C12" s="332"/>
      <c r="D12" s="332"/>
      <c r="E12" s="332"/>
      <c r="F12" s="332"/>
      <c r="G12" s="332"/>
      <c r="H12" s="333"/>
    </row>
    <row r="13" spans="1:10" ht="28.8">
      <c r="A13" s="328" t="s">
        <v>114</v>
      </c>
      <c r="B13" s="329"/>
      <c r="C13" s="329"/>
      <c r="D13" s="329"/>
      <c r="E13" s="329"/>
      <c r="F13" s="329"/>
      <c r="G13" s="329"/>
      <c r="H13" s="330"/>
    </row>
    <row r="14" spans="1:10" ht="30.75" customHeight="1">
      <c r="A14" s="331"/>
      <c r="B14" s="332"/>
      <c r="C14" s="332"/>
      <c r="D14" s="332"/>
      <c r="E14" s="332"/>
      <c r="F14" s="332"/>
      <c r="G14" s="332"/>
      <c r="H14" s="333"/>
    </row>
    <row r="15" spans="1:10" ht="28.8">
      <c r="A15" s="328" t="s">
        <v>115</v>
      </c>
      <c r="B15" s="329"/>
      <c r="C15" s="329"/>
      <c r="D15" s="329"/>
      <c r="E15" s="329"/>
      <c r="F15" s="329"/>
      <c r="G15" s="329"/>
      <c r="H15" s="330"/>
    </row>
    <row r="16" spans="1:10" ht="30.75" customHeight="1">
      <c r="A16" s="334"/>
      <c r="B16" s="335"/>
      <c r="C16" s="335"/>
      <c r="D16" s="335"/>
      <c r="E16" s="335"/>
      <c r="F16" s="335"/>
      <c r="G16" s="335"/>
      <c r="H16" s="336"/>
    </row>
  </sheetData>
  <mergeCells count="10">
    <mergeCell ref="A15:H15"/>
    <mergeCell ref="A14:H14"/>
    <mergeCell ref="A16:H16"/>
    <mergeCell ref="A2:H2"/>
    <mergeCell ref="A3:H3"/>
    <mergeCell ref="A6:H10"/>
    <mergeCell ref="A4:H4"/>
    <mergeCell ref="A12:H12"/>
    <mergeCell ref="A11:H11"/>
    <mergeCell ref="A13:H13"/>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E5339D-E379-4583-A8F3-790EE18E4ECB}">
  <sheetPr codeName="Depts"/>
  <dimension ref="A1:BY160"/>
  <sheetViews>
    <sheetView topLeftCell="BM1" zoomScale="80" zoomScaleNormal="80" workbookViewId="0">
      <selection activeCell="BX1" sqref="BX1"/>
    </sheetView>
  </sheetViews>
  <sheetFormatPr defaultColWidth="8.88671875" defaultRowHeight="14.4"/>
  <cols>
    <col min="1" max="1" width="20.33203125" bestFit="1" customWidth="1"/>
    <col min="2" max="2" width="35.33203125" customWidth="1"/>
    <col min="3" max="3" width="18.6640625" customWidth="1"/>
    <col min="4" max="4" width="16.6640625" customWidth="1"/>
    <col min="5" max="5" width="16.44140625" customWidth="1"/>
    <col min="6" max="6" width="20.33203125" bestFit="1" customWidth="1"/>
    <col min="7" max="7" width="21.33203125" customWidth="1"/>
    <col min="8" max="8" width="35.33203125" customWidth="1"/>
    <col min="9" max="9" width="26.33203125" customWidth="1"/>
    <col min="10" max="10" width="28.33203125" customWidth="1"/>
    <col min="11" max="11" width="14.33203125" customWidth="1"/>
    <col min="12" max="12" width="9.33203125" customWidth="1"/>
    <col min="13" max="13" width="14.6640625" customWidth="1"/>
    <col min="14" max="14" width="9" customWidth="1"/>
    <col min="15" max="15" width="8.33203125" customWidth="1"/>
    <col min="16" max="16" width="18.33203125" customWidth="1"/>
    <col min="17" max="17" width="25" customWidth="1"/>
    <col min="18" max="18" width="9.33203125" customWidth="1"/>
    <col min="19" max="19" width="17.6640625" customWidth="1"/>
    <col min="20" max="20" width="22.33203125" customWidth="1"/>
    <col min="21" max="21" width="16.33203125" customWidth="1"/>
    <col min="22" max="22" width="18.33203125" customWidth="1"/>
    <col min="23" max="23" width="9.33203125" customWidth="1"/>
    <col min="24" max="24" width="27.6640625" customWidth="1"/>
    <col min="25" max="25" width="26.6640625" customWidth="1"/>
    <col min="26" max="26" width="17.44140625" bestFit="1" customWidth="1"/>
    <col min="27" max="27" width="15.6640625" bestFit="1" customWidth="1"/>
    <col min="28" max="28" width="30.44140625" bestFit="1" customWidth="1"/>
    <col min="29" max="29" width="18" bestFit="1" customWidth="1"/>
    <col min="30" max="30" width="16" bestFit="1" customWidth="1"/>
    <col min="31" max="31" width="14.44140625" bestFit="1" customWidth="1"/>
    <col min="32" max="32" width="16.33203125" bestFit="1" customWidth="1"/>
    <col min="33" max="33" width="33.44140625" bestFit="1" customWidth="1"/>
    <col min="34" max="34" width="17.33203125" bestFit="1" customWidth="1"/>
    <col min="35" max="35" width="16.44140625" customWidth="1"/>
    <col min="37" max="37" width="21.33203125" customWidth="1"/>
    <col min="39" max="39" width="28.33203125" bestFit="1" customWidth="1"/>
    <col min="40" max="40" width="23.44140625" bestFit="1" customWidth="1"/>
    <col min="41" max="41" width="29.33203125" customWidth="1"/>
    <col min="42" max="42" width="28" bestFit="1" customWidth="1"/>
    <col min="50" max="50" width="27.109375" bestFit="1" customWidth="1"/>
    <col min="51" max="51" width="24.33203125" customWidth="1"/>
    <col min="54" max="54" width="32.44140625" customWidth="1"/>
    <col min="63" max="63" width="24.6640625" customWidth="1"/>
    <col min="66" max="66" width="21.6640625" customWidth="1"/>
    <col min="72" max="72" width="22.109375" bestFit="1" customWidth="1"/>
    <col min="73" max="73" width="33.33203125" bestFit="1" customWidth="1"/>
    <col min="74" max="74" width="28.5546875" bestFit="1" customWidth="1"/>
    <col min="75" max="75" width="34" bestFit="1" customWidth="1"/>
    <col min="76" max="76" width="38" bestFit="1" customWidth="1"/>
    <col min="77" max="77" width="22.88671875" bestFit="1" customWidth="1"/>
  </cols>
  <sheetData>
    <row r="1" spans="1:77" ht="74.25" customHeight="1" thickTop="1" thickBot="1">
      <c r="A1" s="68" t="s">
        <v>136</v>
      </c>
      <c r="B1" s="68" t="s">
        <v>231</v>
      </c>
      <c r="C1" s="68" t="s">
        <v>232</v>
      </c>
      <c r="D1" s="69" t="s">
        <v>233</v>
      </c>
      <c r="E1" s="70" t="e" cm="1">
        <f t="array" ref="E1">VLOOKUP('A. Overview of Plan'!D5:D5,Tables!$A$2:$B$8,2,0)</f>
        <v>#N/A</v>
      </c>
      <c r="G1" s="68" t="s">
        <v>234</v>
      </c>
      <c r="I1" s="79" t="s">
        <v>734</v>
      </c>
      <c r="J1" s="79" t="s">
        <v>264</v>
      </c>
      <c r="K1" s="79" t="s">
        <v>149</v>
      </c>
      <c r="L1" s="79" t="s">
        <v>142</v>
      </c>
      <c r="M1" s="79" t="s">
        <v>352</v>
      </c>
      <c r="N1" s="79" t="s">
        <v>353</v>
      </c>
      <c r="O1" s="79" t="s">
        <v>354</v>
      </c>
      <c r="P1" s="79" t="s">
        <v>355</v>
      </c>
      <c r="Q1" s="79" t="s">
        <v>143</v>
      </c>
      <c r="R1" s="79" t="s">
        <v>356</v>
      </c>
      <c r="S1" s="79" t="s">
        <v>144</v>
      </c>
      <c r="T1" s="79" t="s">
        <v>145</v>
      </c>
      <c r="U1" s="79" t="s">
        <v>146</v>
      </c>
      <c r="V1" s="79" t="s">
        <v>357</v>
      </c>
      <c r="W1" s="79" t="s">
        <v>358</v>
      </c>
      <c r="X1" s="79" t="s">
        <v>147</v>
      </c>
      <c r="Y1" s="79" t="s">
        <v>359</v>
      </c>
      <c r="Z1" s="79" t="s">
        <v>360</v>
      </c>
      <c r="AA1" s="79" t="s">
        <v>148</v>
      </c>
      <c r="AB1" s="79" t="s">
        <v>361</v>
      </c>
      <c r="AC1" s="79" t="s">
        <v>362</v>
      </c>
      <c r="AD1" s="79" t="s">
        <v>151</v>
      </c>
      <c r="AE1" s="79" t="s">
        <v>34</v>
      </c>
      <c r="AF1" s="79" t="s">
        <v>363</v>
      </c>
      <c r="AG1" s="79" t="s">
        <v>152</v>
      </c>
      <c r="AH1" s="79" t="s">
        <v>364</v>
      </c>
      <c r="AI1" s="92" t="s">
        <v>150</v>
      </c>
      <c r="AJ1" s="92" t="s">
        <v>754</v>
      </c>
      <c r="AK1" s="132" t="s">
        <v>782</v>
      </c>
      <c r="AL1" s="170" t="s">
        <v>854</v>
      </c>
      <c r="AM1" s="68" t="s">
        <v>235</v>
      </c>
      <c r="AN1" s="71" t="s">
        <v>236</v>
      </c>
      <c r="AO1" s="71" t="s">
        <v>237</v>
      </c>
      <c r="AP1" s="71" t="s">
        <v>238</v>
      </c>
      <c r="AQ1" s="71" t="s">
        <v>239</v>
      </c>
      <c r="AR1" s="72" t="s">
        <v>240</v>
      </c>
      <c r="AS1" s="71" t="s">
        <v>241</v>
      </c>
      <c r="AT1" s="72" t="s">
        <v>242</v>
      </c>
      <c r="AU1" s="72" t="s">
        <v>243</v>
      </c>
      <c r="AV1" s="73" t="s">
        <v>244</v>
      </c>
      <c r="AW1" s="72" t="s">
        <v>245</v>
      </c>
      <c r="AX1" s="71" t="s">
        <v>246</v>
      </c>
      <c r="AY1" s="71" t="s">
        <v>247</v>
      </c>
      <c r="AZ1" s="71" t="s">
        <v>248</v>
      </c>
      <c r="BA1" s="72" t="s">
        <v>249</v>
      </c>
      <c r="BB1" s="71" t="s">
        <v>154</v>
      </c>
      <c r="BC1" s="72" t="s">
        <v>250</v>
      </c>
      <c r="BD1" s="71" t="s">
        <v>251</v>
      </c>
      <c r="BE1" s="74" t="s">
        <v>252</v>
      </c>
      <c r="BF1" s="72" t="s">
        <v>253</v>
      </c>
      <c r="BG1" s="71" t="s">
        <v>254</v>
      </c>
      <c r="BH1" s="71" t="s">
        <v>255</v>
      </c>
      <c r="BI1" s="71" t="s">
        <v>155</v>
      </c>
      <c r="BJ1" s="71" t="s">
        <v>256</v>
      </c>
      <c r="BK1" s="75" t="s">
        <v>168</v>
      </c>
      <c r="BL1" s="71" t="s">
        <v>257</v>
      </c>
      <c r="BM1" s="71" t="s">
        <v>258</v>
      </c>
      <c r="BN1" s="72" t="s">
        <v>740</v>
      </c>
      <c r="BO1" s="72" t="s">
        <v>259</v>
      </c>
      <c r="BP1" s="76" t="s">
        <v>260</v>
      </c>
      <c r="BQ1" s="76" t="s">
        <v>261</v>
      </c>
      <c r="BR1" s="80" t="s">
        <v>83</v>
      </c>
      <c r="BT1" s="178" t="s">
        <v>871</v>
      </c>
      <c r="BU1" t="s">
        <v>914</v>
      </c>
      <c r="BV1" t="s">
        <v>912</v>
      </c>
      <c r="BW1" t="s">
        <v>913</v>
      </c>
      <c r="BX1" t="s">
        <v>927</v>
      </c>
      <c r="BY1" t="s">
        <v>872</v>
      </c>
    </row>
    <row r="2" spans="1:77" ht="87" thickTop="1">
      <c r="A2" s="77"/>
      <c r="B2" s="78"/>
      <c r="C2" s="78"/>
      <c r="G2" s="171" t="s">
        <v>142</v>
      </c>
      <c r="I2" s="84" t="s">
        <v>293</v>
      </c>
      <c r="J2" s="87" t="s">
        <v>388</v>
      </c>
      <c r="K2" s="165" t="s">
        <v>839</v>
      </c>
      <c r="L2" s="84" t="s">
        <v>465</v>
      </c>
      <c r="M2" s="88" t="s">
        <v>809</v>
      </c>
      <c r="N2" s="88" t="s">
        <v>391</v>
      </c>
      <c r="O2" s="88" t="s">
        <v>392</v>
      </c>
      <c r="P2" s="88" t="s">
        <v>393</v>
      </c>
      <c r="Q2" s="88" t="s">
        <v>394</v>
      </c>
      <c r="R2" s="88" t="s">
        <v>395</v>
      </c>
      <c r="S2" s="87" t="s">
        <v>396</v>
      </c>
      <c r="T2" s="87" t="s">
        <v>397</v>
      </c>
      <c r="U2" s="88" t="s">
        <v>472</v>
      </c>
      <c r="V2" s="87" t="s">
        <v>384</v>
      </c>
      <c r="W2" s="87" t="s">
        <v>358</v>
      </c>
      <c r="X2" s="87" t="s">
        <v>399</v>
      </c>
      <c r="Y2" s="87" t="s">
        <v>400</v>
      </c>
      <c r="Z2" s="87" t="s">
        <v>401</v>
      </c>
      <c r="AA2" s="87" t="s">
        <v>402</v>
      </c>
      <c r="AB2" s="87" t="s">
        <v>403</v>
      </c>
      <c r="AC2" s="88" t="s">
        <v>404</v>
      </c>
      <c r="AD2" s="87" t="s">
        <v>405</v>
      </c>
      <c r="AE2" s="87" t="s">
        <v>34</v>
      </c>
      <c r="AF2" s="87" t="s">
        <v>406</v>
      </c>
      <c r="AG2" s="87" t="s">
        <v>407</v>
      </c>
      <c r="AH2" s="87" t="s">
        <v>408</v>
      </c>
      <c r="AI2" s="104" t="s">
        <v>738</v>
      </c>
      <c r="AJ2" s="104" t="s">
        <v>714</v>
      </c>
      <c r="AK2" s="132" t="s">
        <v>782</v>
      </c>
      <c r="AL2" s="163" t="s">
        <v>856</v>
      </c>
      <c r="AM2" s="71" t="s">
        <v>263</v>
      </c>
      <c r="AN2" s="80" t="s">
        <v>264</v>
      </c>
      <c r="AO2" s="73" t="s">
        <v>265</v>
      </c>
      <c r="AP2" s="73" t="s">
        <v>266</v>
      </c>
      <c r="AQ2" s="73" t="s">
        <v>267</v>
      </c>
      <c r="AR2" s="73" t="s">
        <v>268</v>
      </c>
      <c r="AS2" s="81" t="s">
        <v>269</v>
      </c>
      <c r="AT2" s="73" t="s">
        <v>270</v>
      </c>
      <c r="AU2" s="73" t="s">
        <v>271</v>
      </c>
      <c r="AV2" s="73" t="s">
        <v>272</v>
      </c>
      <c r="AW2" s="73" t="s">
        <v>273</v>
      </c>
      <c r="AX2" s="73" t="s">
        <v>274</v>
      </c>
      <c r="AY2" s="82" t="s">
        <v>275</v>
      </c>
      <c r="AZ2" s="80" t="s">
        <v>276</v>
      </c>
      <c r="BA2" s="83" t="s">
        <v>277</v>
      </c>
      <c r="BB2" s="73" t="s">
        <v>278</v>
      </c>
      <c r="BC2" s="73" t="s">
        <v>279</v>
      </c>
      <c r="BD2" s="73" t="s">
        <v>280</v>
      </c>
      <c r="BE2" s="82" t="s">
        <v>281</v>
      </c>
      <c r="BF2" s="73" t="s">
        <v>282</v>
      </c>
      <c r="BG2" s="82" t="s">
        <v>283</v>
      </c>
      <c r="BH2" s="73" t="s">
        <v>284</v>
      </c>
      <c r="BI2" s="80" t="s">
        <v>285</v>
      </c>
      <c r="BJ2" s="83" t="s">
        <v>286</v>
      </c>
      <c r="BK2" t="s">
        <v>871</v>
      </c>
      <c r="BL2" s="80" t="s">
        <v>287</v>
      </c>
      <c r="BM2" s="73" t="s">
        <v>288</v>
      </c>
      <c r="BN2" s="80" t="s">
        <v>289</v>
      </c>
      <c r="BO2" s="73" t="s">
        <v>290</v>
      </c>
      <c r="BP2" s="81" t="s">
        <v>291</v>
      </c>
      <c r="BQ2" s="81" t="s">
        <v>292</v>
      </c>
      <c r="BR2" s="80" t="s">
        <v>83</v>
      </c>
      <c r="BT2" s="178" t="s">
        <v>874</v>
      </c>
      <c r="BU2" t="s">
        <v>640</v>
      </c>
      <c r="BV2" t="s">
        <v>882</v>
      </c>
      <c r="BW2" t="s">
        <v>888</v>
      </c>
      <c r="BX2" s="178" t="s">
        <v>892</v>
      </c>
      <c r="BY2" t="s">
        <v>325</v>
      </c>
    </row>
    <row r="3" spans="1:77" ht="86.4">
      <c r="A3" s="79" t="s">
        <v>262</v>
      </c>
      <c r="B3" s="84" t="s">
        <v>293</v>
      </c>
      <c r="C3" s="84"/>
      <c r="G3" s="79" t="s">
        <v>355</v>
      </c>
      <c r="J3" s="87" t="s">
        <v>264</v>
      </c>
      <c r="K3" s="87" t="s">
        <v>464</v>
      </c>
      <c r="L3" s="87" t="s">
        <v>427</v>
      </c>
      <c r="M3" s="88" t="s">
        <v>613</v>
      </c>
      <c r="N3" s="88" t="s">
        <v>428</v>
      </c>
      <c r="O3" s="88" t="s">
        <v>429</v>
      </c>
      <c r="P3" s="88" t="s">
        <v>430</v>
      </c>
      <c r="Q3" s="88" t="s">
        <v>431</v>
      </c>
      <c r="R3" s="88" t="s">
        <v>432</v>
      </c>
      <c r="S3" s="87" t="s">
        <v>433</v>
      </c>
      <c r="T3" s="87" t="s">
        <v>434</v>
      </c>
      <c r="U3" s="88" t="s">
        <v>509</v>
      </c>
      <c r="V3" s="87" t="s">
        <v>436</v>
      </c>
      <c r="W3" s="87" t="s">
        <v>437</v>
      </c>
      <c r="X3" s="84" t="s">
        <v>438</v>
      </c>
      <c r="Y3" s="87" t="s">
        <v>439</v>
      </c>
      <c r="Z3" s="84" t="s">
        <v>440</v>
      </c>
      <c r="AA3" s="87" t="s">
        <v>441</v>
      </c>
      <c r="AB3" s="87" t="s">
        <v>442</v>
      </c>
      <c r="AC3" s="88" t="s">
        <v>443</v>
      </c>
      <c r="AD3" s="84" t="s">
        <v>444</v>
      </c>
      <c r="AG3" s="87" t="s">
        <v>445</v>
      </c>
      <c r="AH3" s="84" t="s">
        <v>446</v>
      </c>
      <c r="AI3" s="167" t="s">
        <v>847</v>
      </c>
      <c r="AJ3" t="s">
        <v>765</v>
      </c>
      <c r="AK3" s="116" t="s">
        <v>783</v>
      </c>
      <c r="AL3" t="s">
        <v>867</v>
      </c>
      <c r="AM3" s="71" t="s">
        <v>447</v>
      </c>
      <c r="AN3" s="80" t="s">
        <v>83</v>
      </c>
      <c r="AO3" s="73" t="s">
        <v>295</v>
      </c>
      <c r="AP3" s="73" t="s">
        <v>296</v>
      </c>
      <c r="AQ3" s="73" t="s">
        <v>297</v>
      </c>
      <c r="AR3" s="73" t="s">
        <v>298</v>
      </c>
      <c r="AS3" s="73" t="s">
        <v>299</v>
      </c>
      <c r="AT3" s="73" t="s">
        <v>300</v>
      </c>
      <c r="AU3" s="73" t="s">
        <v>301</v>
      </c>
      <c r="AV3" s="73" t="s">
        <v>302</v>
      </c>
      <c r="AW3" s="73" t="s">
        <v>303</v>
      </c>
      <c r="AX3" s="73" t="s">
        <v>304</v>
      </c>
      <c r="AY3" s="73" t="s">
        <v>305</v>
      </c>
      <c r="AZ3" s="82" t="s">
        <v>306</v>
      </c>
      <c r="BA3" s="73" t="s">
        <v>307</v>
      </c>
      <c r="BB3" s="73" t="s">
        <v>308</v>
      </c>
      <c r="BC3" s="73" t="s">
        <v>309</v>
      </c>
      <c r="BD3" s="73" t="s">
        <v>310</v>
      </c>
      <c r="BE3" s="82" t="s">
        <v>311</v>
      </c>
      <c r="BF3" s="73" t="s">
        <v>312</v>
      </c>
      <c r="BG3" s="82" t="s">
        <v>313</v>
      </c>
      <c r="BH3" s="73" t="s">
        <v>314</v>
      </c>
      <c r="BI3" s="82" t="s">
        <v>315</v>
      </c>
      <c r="BJ3" s="73" t="s">
        <v>316</v>
      </c>
      <c r="BK3" t="s">
        <v>872</v>
      </c>
      <c r="BL3" s="73" t="s">
        <v>317</v>
      </c>
      <c r="BM3" s="73" t="s">
        <v>318</v>
      </c>
      <c r="BN3" s="83" t="s">
        <v>319</v>
      </c>
      <c r="BO3" s="73" t="s">
        <v>320</v>
      </c>
      <c r="BP3" s="81" t="s">
        <v>321</v>
      </c>
      <c r="BQ3" s="81" t="s">
        <v>322</v>
      </c>
      <c r="BT3" s="178" t="s">
        <v>875</v>
      </c>
      <c r="BU3" t="s">
        <v>609</v>
      </c>
      <c r="BV3" t="s">
        <v>883</v>
      </c>
      <c r="BW3" t="s">
        <v>389</v>
      </c>
      <c r="BX3" s="178" t="s">
        <v>285</v>
      </c>
      <c r="BY3" t="s">
        <v>907</v>
      </c>
    </row>
    <row r="4" spans="1:77" ht="72">
      <c r="A4" s="85"/>
      <c r="B4" s="86"/>
      <c r="C4" s="86"/>
      <c r="G4" s="79" t="s">
        <v>352</v>
      </c>
      <c r="K4" s="87" t="s">
        <v>760</v>
      </c>
      <c r="L4" s="166" t="s">
        <v>845</v>
      </c>
      <c r="M4" s="88" t="s">
        <v>303</v>
      </c>
      <c r="N4" s="88" t="s">
        <v>467</v>
      </c>
      <c r="O4" s="88" t="s">
        <v>354</v>
      </c>
      <c r="P4" s="88" t="s">
        <v>468</v>
      </c>
      <c r="Q4" s="88" t="s">
        <v>469</v>
      </c>
      <c r="R4" s="88" t="s">
        <v>470</v>
      </c>
      <c r="T4" s="87" t="s">
        <v>471</v>
      </c>
      <c r="U4" s="88" t="s">
        <v>435</v>
      </c>
      <c r="V4" s="87" t="s">
        <v>473</v>
      </c>
      <c r="W4" s="87" t="s">
        <v>474</v>
      </c>
      <c r="X4" s="84" t="s">
        <v>475</v>
      </c>
      <c r="Y4" s="87" t="s">
        <v>476</v>
      </c>
      <c r="Z4" s="87" t="s">
        <v>477</v>
      </c>
      <c r="AA4" s="87" t="s">
        <v>478</v>
      </c>
      <c r="AB4" s="84" t="s">
        <v>479</v>
      </c>
      <c r="AC4" s="88" t="s">
        <v>480</v>
      </c>
      <c r="AD4" s="88" t="s">
        <v>481</v>
      </c>
      <c r="AG4" s="87" t="s">
        <v>482</v>
      </c>
      <c r="AH4" s="87" t="s">
        <v>483</v>
      </c>
      <c r="AI4" s="168" t="s">
        <v>848</v>
      </c>
      <c r="AJ4" s="116" t="s">
        <v>755</v>
      </c>
      <c r="AL4" s="163" t="s">
        <v>855</v>
      </c>
      <c r="AM4" s="71" t="s">
        <v>595</v>
      </c>
      <c r="AN4" s="80" t="s">
        <v>305</v>
      </c>
      <c r="AO4" s="73" t="s">
        <v>323</v>
      </c>
      <c r="AP4" s="73" t="s">
        <v>324</v>
      </c>
      <c r="AQ4" s="73" t="s">
        <v>325</v>
      </c>
      <c r="AR4" s="73" t="s">
        <v>326</v>
      </c>
      <c r="AS4" s="73" t="s">
        <v>327</v>
      </c>
      <c r="AT4" s="73" t="s">
        <v>328</v>
      </c>
      <c r="AU4" s="73" t="s">
        <v>329</v>
      </c>
      <c r="AV4" s="73" t="s">
        <v>330</v>
      </c>
      <c r="AW4" s="80" t="s">
        <v>331</v>
      </c>
      <c r="AX4" s="80" t="s">
        <v>332</v>
      </c>
      <c r="AY4" s="82" t="s">
        <v>333</v>
      </c>
      <c r="AZ4" s="82" t="s">
        <v>334</v>
      </c>
      <c r="BA4" s="80" t="s">
        <v>335</v>
      </c>
      <c r="BB4" s="73" t="s">
        <v>336</v>
      </c>
      <c r="BC4" s="73" t="s">
        <v>337</v>
      </c>
      <c r="BD4" s="73" t="s">
        <v>338</v>
      </c>
      <c r="BE4" s="82" t="s">
        <v>339</v>
      </c>
      <c r="BF4" s="80" t="s">
        <v>340</v>
      </c>
      <c r="BG4" s="82" t="s">
        <v>341</v>
      </c>
      <c r="BH4" s="73" t="s">
        <v>342</v>
      </c>
      <c r="BI4" s="82" t="s">
        <v>343</v>
      </c>
      <c r="BJ4" s="73" t="s">
        <v>344</v>
      </c>
      <c r="BK4" t="s">
        <v>873</v>
      </c>
      <c r="BL4" s="73" t="s">
        <v>345</v>
      </c>
      <c r="BM4" s="73" t="s">
        <v>346</v>
      </c>
      <c r="BN4" s="80" t="s">
        <v>347</v>
      </c>
      <c r="BO4" s="73" t="s">
        <v>348</v>
      </c>
      <c r="BP4" s="81" t="s">
        <v>349</v>
      </c>
      <c r="BQ4" s="80"/>
      <c r="BT4" s="178" t="s">
        <v>876</v>
      </c>
      <c r="BV4" t="s">
        <v>884</v>
      </c>
      <c r="BW4" t="s">
        <v>889</v>
      </c>
      <c r="BX4" s="178" t="s">
        <v>318</v>
      </c>
      <c r="BY4" t="s">
        <v>908</v>
      </c>
    </row>
    <row r="5" spans="1:77" ht="86.4">
      <c r="A5" s="79" t="s">
        <v>264</v>
      </c>
      <c r="B5" s="87" t="s">
        <v>350</v>
      </c>
      <c r="C5" s="84"/>
      <c r="D5" t="s">
        <v>351</v>
      </c>
      <c r="G5" s="79" t="s">
        <v>143</v>
      </c>
      <c r="K5" s="165" t="s">
        <v>841</v>
      </c>
      <c r="L5" s="166" t="s">
        <v>843</v>
      </c>
      <c r="M5" s="88" t="s">
        <v>371</v>
      </c>
      <c r="N5" s="88" t="s">
        <v>503</v>
      </c>
      <c r="O5" s="88" t="s">
        <v>504</v>
      </c>
      <c r="P5" s="166" t="s">
        <v>853</v>
      </c>
      <c r="Q5" s="88" t="s">
        <v>506</v>
      </c>
      <c r="R5" t="s">
        <v>507</v>
      </c>
      <c r="T5" s="84" t="s">
        <v>508</v>
      </c>
      <c r="U5" s="88" t="s">
        <v>539</v>
      </c>
      <c r="V5" s="84" t="s">
        <v>510</v>
      </c>
      <c r="W5" s="84" t="s">
        <v>511</v>
      </c>
      <c r="X5" s="87" t="s">
        <v>512</v>
      </c>
      <c r="Y5" s="87" t="s">
        <v>513</v>
      </c>
      <c r="Z5" t="s">
        <v>507</v>
      </c>
      <c r="AA5" s="84" t="s">
        <v>514</v>
      </c>
      <c r="AB5" s="87" t="s">
        <v>515</v>
      </c>
      <c r="AC5" s="88" t="s">
        <v>516</v>
      </c>
      <c r="AD5" s="88" t="s">
        <v>517</v>
      </c>
      <c r="AG5" s="86"/>
      <c r="AH5" s="84" t="s">
        <v>518</v>
      </c>
      <c r="AI5" s="116" t="s">
        <v>347</v>
      </c>
      <c r="AJ5" t="s">
        <v>756</v>
      </c>
      <c r="AL5" t="s">
        <v>857</v>
      </c>
      <c r="AM5" s="72" t="s">
        <v>565</v>
      </c>
      <c r="AN5" s="73" t="s">
        <v>365</v>
      </c>
      <c r="AQ5" s="73" t="s">
        <v>366</v>
      </c>
      <c r="AR5" s="73" t="s">
        <v>367</v>
      </c>
      <c r="AS5" s="73" t="s">
        <v>368</v>
      </c>
      <c r="AT5" s="73" t="s">
        <v>369</v>
      </c>
      <c r="AV5" s="73" t="s">
        <v>370</v>
      </c>
      <c r="AW5" s="73" t="s">
        <v>371</v>
      </c>
      <c r="AX5" s="73" t="s">
        <v>372</v>
      </c>
      <c r="AY5" s="83" t="s">
        <v>373</v>
      </c>
      <c r="AZ5" s="80" t="s">
        <v>374</v>
      </c>
      <c r="BA5" s="82" t="s">
        <v>375</v>
      </c>
      <c r="BB5" s="73" t="s">
        <v>376</v>
      </c>
      <c r="BC5" s="73" t="s">
        <v>377</v>
      </c>
      <c r="BE5" s="82" t="s">
        <v>378</v>
      </c>
      <c r="BG5" s="82" t="s">
        <v>379</v>
      </c>
      <c r="BH5" s="82" t="s">
        <v>380</v>
      </c>
      <c r="BI5" s="80" t="s">
        <v>381</v>
      </c>
      <c r="BJ5" s="83" t="s">
        <v>382</v>
      </c>
      <c r="BK5" t="s">
        <v>926</v>
      </c>
      <c r="BL5" s="73" t="s">
        <v>383</v>
      </c>
      <c r="BM5" s="80" t="s">
        <v>384</v>
      </c>
      <c r="BN5" s="80" t="s">
        <v>385</v>
      </c>
      <c r="BO5" s="73" t="s">
        <v>386</v>
      </c>
      <c r="BT5" s="178" t="s">
        <v>493</v>
      </c>
      <c r="BV5" t="s">
        <v>885</v>
      </c>
      <c r="BW5" t="s">
        <v>890</v>
      </c>
      <c r="BX5" s="178" t="s">
        <v>893</v>
      </c>
      <c r="BY5" t="s">
        <v>299</v>
      </c>
    </row>
    <row r="6" spans="1:77" ht="72">
      <c r="A6" s="79"/>
      <c r="B6" s="87" t="s">
        <v>387</v>
      </c>
      <c r="C6" s="84"/>
      <c r="E6" s="33"/>
      <c r="G6" s="79" t="s">
        <v>144</v>
      </c>
      <c r="K6" s="87" t="s">
        <v>389</v>
      </c>
      <c r="L6" s="116" t="s">
        <v>501</v>
      </c>
      <c r="M6" s="84" t="s">
        <v>502</v>
      </c>
      <c r="N6" s="88" t="s">
        <v>534</v>
      </c>
      <c r="O6" s="88" t="s">
        <v>535</v>
      </c>
      <c r="P6" s="88" t="s">
        <v>762</v>
      </c>
      <c r="Q6" s="88" t="s">
        <v>537</v>
      </c>
      <c r="R6" t="s">
        <v>507</v>
      </c>
      <c r="T6" s="88" t="s">
        <v>538</v>
      </c>
      <c r="U6" s="165" t="s">
        <v>849</v>
      </c>
      <c r="V6" t="s">
        <v>507</v>
      </c>
      <c r="W6" s="87" t="s">
        <v>540</v>
      </c>
      <c r="X6" t="s">
        <v>507</v>
      </c>
      <c r="Y6" s="87" t="s">
        <v>541</v>
      </c>
      <c r="Z6" t="s">
        <v>507</v>
      </c>
      <c r="AA6" s="87" t="s">
        <v>542</v>
      </c>
      <c r="AB6" t="s">
        <v>507</v>
      </c>
      <c r="AC6" s="88" t="s">
        <v>543</v>
      </c>
      <c r="AH6" s="84" t="s">
        <v>544</v>
      </c>
      <c r="AI6" s="116" t="s">
        <v>739</v>
      </c>
      <c r="AM6" s="71" t="s">
        <v>154</v>
      </c>
      <c r="AN6" s="73" t="s">
        <v>410</v>
      </c>
      <c r="AS6" s="81" t="s">
        <v>411</v>
      </c>
      <c r="AT6" s="73" t="s">
        <v>412</v>
      </c>
      <c r="AW6" s="73" t="s">
        <v>413</v>
      </c>
      <c r="AX6" s="73" t="s">
        <v>389</v>
      </c>
      <c r="AY6" s="73" t="s">
        <v>414</v>
      </c>
      <c r="AZ6" s="82" t="s">
        <v>415</v>
      </c>
      <c r="BA6" s="82" t="s">
        <v>416</v>
      </c>
      <c r="BB6" s="73" t="s">
        <v>417</v>
      </c>
      <c r="BC6" s="73" t="s">
        <v>418</v>
      </c>
      <c r="BE6" s="82" t="s">
        <v>419</v>
      </c>
      <c r="BH6" s="82" t="s">
        <v>420</v>
      </c>
      <c r="BI6" s="82" t="s">
        <v>421</v>
      </c>
      <c r="BK6" t="s">
        <v>915</v>
      </c>
      <c r="BL6" s="73" t="s">
        <v>422</v>
      </c>
      <c r="BM6" s="80" t="s">
        <v>423</v>
      </c>
      <c r="BN6" s="80" t="s">
        <v>424</v>
      </c>
      <c r="BO6" s="73" t="s">
        <v>425</v>
      </c>
      <c r="BT6" s="178" t="s">
        <v>308</v>
      </c>
      <c r="BV6" t="s">
        <v>886</v>
      </c>
      <c r="BW6" t="s">
        <v>489</v>
      </c>
      <c r="BX6" s="178" t="s">
        <v>894</v>
      </c>
      <c r="BY6" t="s">
        <v>327</v>
      </c>
    </row>
    <row r="7" spans="1:77" ht="57.6">
      <c r="A7" s="85"/>
      <c r="B7" s="89"/>
      <c r="C7" s="86"/>
      <c r="E7" s="33"/>
      <c r="G7" s="79" t="s">
        <v>145</v>
      </c>
      <c r="K7" s="87" t="s">
        <v>602</v>
      </c>
      <c r="L7" s="116" t="s">
        <v>299</v>
      </c>
      <c r="M7" s="88" t="s">
        <v>576</v>
      </c>
      <c r="N7" s="88" t="s">
        <v>557</v>
      </c>
      <c r="O7" s="88" t="s">
        <v>558</v>
      </c>
      <c r="P7" s="88" t="s">
        <v>766</v>
      </c>
      <c r="Q7" s="88" t="s">
        <v>560</v>
      </c>
      <c r="R7" t="s">
        <v>507</v>
      </c>
      <c r="T7" s="88" t="s">
        <v>561</v>
      </c>
      <c r="U7" s="88" t="s">
        <v>398</v>
      </c>
      <c r="V7" t="s">
        <v>507</v>
      </c>
      <c r="W7" s="86" t="s">
        <v>507</v>
      </c>
      <c r="X7" t="s">
        <v>507</v>
      </c>
      <c r="Y7" s="87" t="s">
        <v>563</v>
      </c>
      <c r="Z7" t="s">
        <v>507</v>
      </c>
      <c r="AA7" t="s">
        <v>507</v>
      </c>
      <c r="AB7" t="s">
        <v>507</v>
      </c>
      <c r="AC7" s="88" t="s">
        <v>564</v>
      </c>
      <c r="AM7" s="71" t="s">
        <v>155</v>
      </c>
      <c r="AN7" s="73" t="s">
        <v>448</v>
      </c>
      <c r="AS7" s="81" t="s">
        <v>449</v>
      </c>
      <c r="AT7" s="80" t="s">
        <v>450</v>
      </c>
      <c r="AW7" s="83" t="s">
        <v>451</v>
      </c>
      <c r="AX7" s="73" t="s">
        <v>452</v>
      </c>
      <c r="AY7" s="82" t="s">
        <v>453</v>
      </c>
      <c r="AZ7" s="82" t="s">
        <v>454</v>
      </c>
      <c r="BA7" s="82" t="s">
        <v>455</v>
      </c>
      <c r="BB7" s="73" t="s">
        <v>456</v>
      </c>
      <c r="BC7" s="73" t="s">
        <v>457</v>
      </c>
      <c r="BH7" s="82" t="s">
        <v>458</v>
      </c>
      <c r="BK7" t="s">
        <v>911</v>
      </c>
      <c r="BL7" s="73" t="s">
        <v>459</v>
      </c>
      <c r="BM7" s="73" t="s">
        <v>460</v>
      </c>
      <c r="BN7" s="80" t="s">
        <v>461</v>
      </c>
      <c r="BO7" s="73" t="s">
        <v>462</v>
      </c>
      <c r="BT7" s="178" t="s">
        <v>877</v>
      </c>
      <c r="BV7" t="s">
        <v>887</v>
      </c>
      <c r="BW7" t="s">
        <v>891</v>
      </c>
      <c r="BX7" s="178" t="s">
        <v>882</v>
      </c>
      <c r="BY7" t="s">
        <v>909</v>
      </c>
    </row>
    <row r="8" spans="1:77" ht="72">
      <c r="A8" s="79" t="s">
        <v>149</v>
      </c>
      <c r="B8" s="87" t="s">
        <v>463</v>
      </c>
      <c r="C8" s="84"/>
      <c r="E8" s="33"/>
      <c r="G8" s="79" t="s">
        <v>146</v>
      </c>
      <c r="K8" s="166" t="s">
        <v>840</v>
      </c>
      <c r="L8" s="164" t="s">
        <v>844</v>
      </c>
      <c r="M8" s="88" t="s">
        <v>603</v>
      </c>
      <c r="N8" s="88" t="s">
        <v>577</v>
      </c>
      <c r="O8" t="s">
        <v>507</v>
      </c>
      <c r="P8" s="117" t="s">
        <v>505</v>
      </c>
      <c r="Q8" s="117" t="s">
        <v>763</v>
      </c>
      <c r="R8" t="s">
        <v>507</v>
      </c>
      <c r="T8" s="88" t="s">
        <v>578</v>
      </c>
      <c r="U8" s="88" t="s">
        <v>562</v>
      </c>
      <c r="V8" t="s">
        <v>507</v>
      </c>
      <c r="W8" t="s">
        <v>507</v>
      </c>
      <c r="X8" t="s">
        <v>507</v>
      </c>
      <c r="Y8" s="87" t="s">
        <v>580</v>
      </c>
      <c r="Z8" t="s">
        <v>507</v>
      </c>
      <c r="AA8" t="s">
        <v>507</v>
      </c>
      <c r="AB8" t="s">
        <v>507</v>
      </c>
      <c r="AC8" s="88" t="s">
        <v>581</v>
      </c>
      <c r="AM8" s="72" t="s">
        <v>243</v>
      </c>
      <c r="AN8" s="73" t="s">
        <v>485</v>
      </c>
      <c r="AS8" s="73" t="s">
        <v>486</v>
      </c>
      <c r="AT8" s="80" t="s">
        <v>487</v>
      </c>
      <c r="AW8" s="73" t="s">
        <v>488</v>
      </c>
      <c r="AX8" s="73" t="s">
        <v>489</v>
      </c>
      <c r="AY8" s="82" t="s">
        <v>490</v>
      </c>
      <c r="AZ8" s="73" t="s">
        <v>491</v>
      </c>
      <c r="BA8" s="80" t="s">
        <v>492</v>
      </c>
      <c r="BB8" s="80" t="s">
        <v>493</v>
      </c>
      <c r="BC8" s="73" t="s">
        <v>494</v>
      </c>
      <c r="BH8" s="80" t="s">
        <v>495</v>
      </c>
      <c r="BK8" s="73"/>
      <c r="BL8" s="73" t="s">
        <v>496</v>
      </c>
      <c r="BM8" s="82" t="s">
        <v>436</v>
      </c>
      <c r="BN8" s="80" t="s">
        <v>497</v>
      </c>
      <c r="BO8" s="73" t="s">
        <v>498</v>
      </c>
      <c r="BT8" s="178" t="s">
        <v>620</v>
      </c>
      <c r="BV8" t="s">
        <v>330</v>
      </c>
      <c r="BX8" s="178" t="s">
        <v>895</v>
      </c>
      <c r="BY8" t="s">
        <v>910</v>
      </c>
    </row>
    <row r="9" spans="1:77" ht="57.6">
      <c r="A9" s="79"/>
      <c r="B9" s="87" t="s">
        <v>499</v>
      </c>
      <c r="C9" s="84"/>
      <c r="E9" s="33"/>
      <c r="G9" s="79" t="s">
        <v>754</v>
      </c>
      <c r="K9" s="87" t="s">
        <v>500</v>
      </c>
      <c r="L9" t="s">
        <v>507</v>
      </c>
      <c r="M9" s="88" t="s">
        <v>623</v>
      </c>
      <c r="N9" s="88" t="s">
        <v>591</v>
      </c>
      <c r="O9" t="s">
        <v>507</v>
      </c>
      <c r="P9" s="117" t="s">
        <v>559</v>
      </c>
      <c r="Q9" s="117" t="s">
        <v>764</v>
      </c>
      <c r="R9" t="s">
        <v>507</v>
      </c>
      <c r="T9" s="88" t="s">
        <v>592</v>
      </c>
      <c r="U9" s="88" t="s">
        <v>579</v>
      </c>
      <c r="V9" t="s">
        <v>507</v>
      </c>
      <c r="W9" t="s">
        <v>507</v>
      </c>
      <c r="X9" t="s">
        <v>507</v>
      </c>
      <c r="Y9" s="87" t="s">
        <v>594</v>
      </c>
      <c r="Z9" t="s">
        <v>507</v>
      </c>
      <c r="AA9" t="s">
        <v>507</v>
      </c>
      <c r="AB9" t="s">
        <v>507</v>
      </c>
      <c r="AC9" t="s">
        <v>507</v>
      </c>
      <c r="AM9" s="102" t="s">
        <v>83</v>
      </c>
      <c r="AN9" s="103" t="s">
        <v>757</v>
      </c>
      <c r="AT9" s="73" t="s">
        <v>519</v>
      </c>
      <c r="AW9" s="73" t="s">
        <v>520</v>
      </c>
      <c r="AX9" s="90" t="s">
        <v>521</v>
      </c>
      <c r="AY9" s="73" t="s">
        <v>522</v>
      </c>
      <c r="AZ9" s="80" t="s">
        <v>523</v>
      </c>
      <c r="BA9" s="82" t="s">
        <v>524</v>
      </c>
      <c r="BB9" s="73" t="s">
        <v>525</v>
      </c>
      <c r="BC9" s="80" t="s">
        <v>526</v>
      </c>
      <c r="BH9" s="82" t="s">
        <v>527</v>
      </c>
      <c r="BK9" s="80"/>
      <c r="BL9" s="80" t="s">
        <v>528</v>
      </c>
      <c r="BM9" s="80" t="s">
        <v>529</v>
      </c>
      <c r="BN9" s="80" t="s">
        <v>530</v>
      </c>
      <c r="BT9" s="178" t="s">
        <v>878</v>
      </c>
      <c r="BX9" s="178" t="s">
        <v>896</v>
      </c>
    </row>
    <row r="10" spans="1:77" ht="43.2">
      <c r="A10" s="79"/>
      <c r="B10" s="87" t="s">
        <v>531</v>
      </c>
      <c r="C10" s="84"/>
      <c r="G10" s="86" t="s">
        <v>83</v>
      </c>
      <c r="K10" s="87" t="s">
        <v>426</v>
      </c>
      <c r="L10" t="s">
        <v>507</v>
      </c>
      <c r="M10" s="84" t="s">
        <v>533</v>
      </c>
      <c r="N10" t="s">
        <v>507</v>
      </c>
      <c r="O10" t="s">
        <v>507</v>
      </c>
      <c r="P10" s="169" t="s">
        <v>536</v>
      </c>
      <c r="Q10" t="s">
        <v>507</v>
      </c>
      <c r="R10" t="s">
        <v>507</v>
      </c>
      <c r="T10" s="88" t="s">
        <v>604</v>
      </c>
      <c r="U10" s="166" t="s">
        <v>850</v>
      </c>
      <c r="V10" t="s">
        <v>507</v>
      </c>
      <c r="W10" t="s">
        <v>507</v>
      </c>
      <c r="X10" t="s">
        <v>507</v>
      </c>
      <c r="Y10" s="87" t="s">
        <v>606</v>
      </c>
      <c r="Z10" t="s">
        <v>507</v>
      </c>
      <c r="AA10" t="s">
        <v>507</v>
      </c>
      <c r="AB10" t="s">
        <v>507</v>
      </c>
      <c r="AC10" t="s">
        <v>507</v>
      </c>
      <c r="AM10" s="76" t="s">
        <v>647</v>
      </c>
      <c r="AN10" s="103" t="s">
        <v>758</v>
      </c>
      <c r="AT10" s="82" t="s">
        <v>546</v>
      </c>
      <c r="AW10" s="73" t="s">
        <v>547</v>
      </c>
      <c r="AX10" s="80" t="s">
        <v>548</v>
      </c>
      <c r="AY10" s="80" t="s">
        <v>549</v>
      </c>
      <c r="AZ10" s="80" t="s">
        <v>550</v>
      </c>
      <c r="BB10" s="103" t="s">
        <v>736</v>
      </c>
      <c r="BH10" s="82" t="s">
        <v>551</v>
      </c>
      <c r="BK10" s="73"/>
      <c r="BL10" s="80" t="s">
        <v>552</v>
      </c>
      <c r="BM10" s="80" t="s">
        <v>553</v>
      </c>
      <c r="BN10" s="80" t="s">
        <v>554</v>
      </c>
      <c r="BT10" s="178" t="s">
        <v>879</v>
      </c>
      <c r="BX10" s="178" t="s">
        <v>897</v>
      </c>
    </row>
    <row r="11" spans="1:77" ht="72">
      <c r="A11" s="79"/>
      <c r="B11" s="87" t="s">
        <v>555</v>
      </c>
      <c r="C11" s="84"/>
      <c r="G11" s="79" t="s">
        <v>356</v>
      </c>
      <c r="H11" t="str">
        <f t="shared" ref="H11:H17" si="0">PROPER(AD7)</f>
        <v/>
      </c>
      <c r="K11" s="87" t="s">
        <v>489</v>
      </c>
      <c r="L11" t="s">
        <v>507</v>
      </c>
      <c r="M11" s="84" t="s">
        <v>590</v>
      </c>
      <c r="N11" t="s">
        <v>507</v>
      </c>
      <c r="O11" t="s">
        <v>507</v>
      </c>
      <c r="P11" s="164" t="s">
        <v>852</v>
      </c>
      <c r="Q11" t="s">
        <v>507</v>
      </c>
      <c r="R11" t="s">
        <v>507</v>
      </c>
      <c r="T11" s="88" t="s">
        <v>614</v>
      </c>
      <c r="U11" s="169" t="s">
        <v>593</v>
      </c>
      <c r="V11" t="s">
        <v>507</v>
      </c>
      <c r="W11" t="s">
        <v>507</v>
      </c>
      <c r="X11" t="s">
        <v>507</v>
      </c>
      <c r="Y11" s="87" t="s">
        <v>751</v>
      </c>
      <c r="Z11" t="s">
        <v>507</v>
      </c>
      <c r="AA11" t="s">
        <v>507</v>
      </c>
      <c r="AB11" t="s">
        <v>507</v>
      </c>
      <c r="AC11" t="s">
        <v>507</v>
      </c>
      <c r="AM11" s="71" t="s">
        <v>258</v>
      </c>
      <c r="AT11" s="80" t="s">
        <v>566</v>
      </c>
      <c r="AW11" s="73" t="s">
        <v>567</v>
      </c>
      <c r="AX11" s="73" t="s">
        <v>568</v>
      </c>
      <c r="AY11" s="80" t="s">
        <v>569</v>
      </c>
      <c r="AZ11" s="82" t="s">
        <v>570</v>
      </c>
      <c r="BB11" s="103" t="s">
        <v>737</v>
      </c>
      <c r="BK11" s="80"/>
      <c r="BL11" s="80" t="s">
        <v>571</v>
      </c>
      <c r="BM11" s="80" t="s">
        <v>572</v>
      </c>
      <c r="BN11" s="80" t="s">
        <v>573</v>
      </c>
      <c r="BT11" s="178" t="s">
        <v>880</v>
      </c>
      <c r="BX11" s="178" t="s">
        <v>898</v>
      </c>
    </row>
    <row r="12" spans="1:77" ht="57.6">
      <c r="A12" s="79"/>
      <c r="B12" s="87" t="s">
        <v>574</v>
      </c>
      <c r="C12" s="84" t="s">
        <v>575</v>
      </c>
      <c r="G12" s="79" t="s">
        <v>357</v>
      </c>
      <c r="H12" t="str">
        <f t="shared" si="0"/>
        <v/>
      </c>
      <c r="K12" s="104" t="s">
        <v>759</v>
      </c>
      <c r="L12" t="s">
        <v>507</v>
      </c>
      <c r="M12" s="88" t="s">
        <v>390</v>
      </c>
      <c r="N12" t="s">
        <v>507</v>
      </c>
      <c r="O12" t="s">
        <v>507</v>
      </c>
      <c r="P12" t="s">
        <v>507</v>
      </c>
      <c r="Q12" t="s">
        <v>507</v>
      </c>
      <c r="R12" t="s">
        <v>507</v>
      </c>
      <c r="T12" t="s">
        <v>507</v>
      </c>
      <c r="U12" s="163" t="s">
        <v>851</v>
      </c>
      <c r="V12" t="s">
        <v>507</v>
      </c>
      <c r="W12" t="s">
        <v>507</v>
      </c>
      <c r="X12" t="s">
        <v>507</v>
      </c>
      <c r="Y12" s="87" t="s">
        <v>752</v>
      </c>
      <c r="AB12" t="s">
        <v>507</v>
      </c>
      <c r="AC12" t="s">
        <v>507</v>
      </c>
      <c r="AM12" s="71" t="s">
        <v>239</v>
      </c>
      <c r="AW12" s="73" t="s">
        <v>583</v>
      </c>
      <c r="AX12" s="80" t="s">
        <v>584</v>
      </c>
      <c r="AY12" s="80" t="s">
        <v>585</v>
      </c>
      <c r="BB12" s="103" t="s">
        <v>338</v>
      </c>
      <c r="BM12" s="80" t="s">
        <v>586</v>
      </c>
      <c r="BN12" s="80" t="s">
        <v>587</v>
      </c>
      <c r="BT12" s="178" t="s">
        <v>881</v>
      </c>
      <c r="BX12" s="178" t="s">
        <v>899</v>
      </c>
    </row>
    <row r="13" spans="1:77" ht="28.8">
      <c r="A13" s="79"/>
      <c r="B13" s="87" t="s">
        <v>588</v>
      </c>
      <c r="C13" s="84"/>
      <c r="G13" s="79" t="s">
        <v>358</v>
      </c>
      <c r="H13" t="str">
        <f t="shared" si="0"/>
        <v/>
      </c>
      <c r="K13" s="163" t="s">
        <v>838</v>
      </c>
      <c r="L13" t="s">
        <v>507</v>
      </c>
      <c r="M13" s="88" t="s">
        <v>619</v>
      </c>
      <c r="N13" t="s">
        <v>507</v>
      </c>
      <c r="O13" t="s">
        <v>507</v>
      </c>
      <c r="P13" t="s">
        <v>507</v>
      </c>
      <c r="Q13" t="s">
        <v>507</v>
      </c>
      <c r="R13" t="s">
        <v>507</v>
      </c>
      <c r="T13" t="s">
        <v>507</v>
      </c>
      <c r="U13" s="169" t="s">
        <v>605</v>
      </c>
      <c r="V13" t="s">
        <v>507</v>
      </c>
      <c r="W13" t="s">
        <v>507</v>
      </c>
      <c r="X13" t="s">
        <v>507</v>
      </c>
      <c r="Y13" t="s">
        <v>507</v>
      </c>
      <c r="Z13" t="s">
        <v>507</v>
      </c>
      <c r="AA13" t="s">
        <v>507</v>
      </c>
      <c r="AB13" t="s">
        <v>507</v>
      </c>
      <c r="AC13" t="s">
        <v>507</v>
      </c>
      <c r="AM13" s="71" t="s">
        <v>238</v>
      </c>
      <c r="AW13" s="80" t="s">
        <v>596</v>
      </c>
      <c r="AX13" s="80" t="s">
        <v>597</v>
      </c>
      <c r="AY13" s="82" t="s">
        <v>598</v>
      </c>
      <c r="BB13" s="103" t="s">
        <v>310</v>
      </c>
      <c r="BM13" s="80" t="s">
        <v>599</v>
      </c>
      <c r="BN13" s="80" t="s">
        <v>600</v>
      </c>
      <c r="BT13" s="178" t="s">
        <v>916</v>
      </c>
      <c r="BX13" s="178" t="s">
        <v>900</v>
      </c>
    </row>
    <row r="14" spans="1:77">
      <c r="A14" s="79"/>
      <c r="B14" s="87" t="s">
        <v>601</v>
      </c>
      <c r="C14" s="84"/>
      <c r="G14" s="79" t="s">
        <v>147</v>
      </c>
      <c r="H14" t="str">
        <f t="shared" si="0"/>
        <v/>
      </c>
      <c r="K14" s="116" t="s">
        <v>532</v>
      </c>
      <c r="M14" s="84" t="s">
        <v>466</v>
      </c>
      <c r="AM14" s="91" t="s">
        <v>624</v>
      </c>
      <c r="AW14" s="80" t="s">
        <v>608</v>
      </c>
      <c r="AX14" s="73" t="s">
        <v>609</v>
      </c>
      <c r="AY14" s="83" t="s">
        <v>610</v>
      </c>
      <c r="BB14" s="103" t="s">
        <v>746</v>
      </c>
      <c r="BM14" s="80" t="s">
        <v>611</v>
      </c>
      <c r="BN14" s="73" t="s">
        <v>612</v>
      </c>
      <c r="BT14" s="178" t="s">
        <v>527</v>
      </c>
      <c r="BX14" s="178" t="s">
        <v>901</v>
      </c>
    </row>
    <row r="15" spans="1:77">
      <c r="A15" s="79"/>
      <c r="B15" s="87" t="s">
        <v>589</v>
      </c>
      <c r="C15" s="84" t="s">
        <v>3</v>
      </c>
      <c r="G15" s="79" t="s">
        <v>628</v>
      </c>
      <c r="H15" t="str">
        <f t="shared" si="0"/>
        <v/>
      </c>
      <c r="K15" s="116" t="s">
        <v>556</v>
      </c>
      <c r="M15" s="163" t="s">
        <v>846</v>
      </c>
      <c r="AM15" s="73" t="s">
        <v>545</v>
      </c>
      <c r="AW15" s="80" t="s">
        <v>616</v>
      </c>
      <c r="AX15" s="73" t="s">
        <v>617</v>
      </c>
      <c r="BN15" s="80" t="s">
        <v>618</v>
      </c>
      <c r="BT15" s="178" t="s">
        <v>917</v>
      </c>
      <c r="BX15" s="178" t="s">
        <v>902</v>
      </c>
    </row>
    <row r="16" spans="1:77" ht="28.8">
      <c r="A16" s="79"/>
      <c r="B16" s="87" t="s">
        <v>602</v>
      </c>
      <c r="C16" s="84"/>
      <c r="G16" s="79" t="s">
        <v>360</v>
      </c>
      <c r="H16" t="str">
        <f t="shared" si="0"/>
        <v/>
      </c>
      <c r="K16" t="s">
        <v>842</v>
      </c>
      <c r="AM16" s="72" t="s">
        <v>409</v>
      </c>
      <c r="AW16" s="82" t="s">
        <v>620</v>
      </c>
      <c r="AX16" s="73" t="s">
        <v>621</v>
      </c>
      <c r="BN16" s="80" t="s">
        <v>622</v>
      </c>
      <c r="BT16" s="178" t="s">
        <v>918</v>
      </c>
      <c r="BX16" s="178" t="s">
        <v>903</v>
      </c>
    </row>
    <row r="17" spans="1:76" ht="43.2">
      <c r="A17" s="85"/>
      <c r="B17" s="86"/>
      <c r="C17" s="86"/>
      <c r="G17" s="79" t="s">
        <v>148</v>
      </c>
      <c r="H17" t="str">
        <f t="shared" si="0"/>
        <v/>
      </c>
      <c r="K17" s="116" t="s">
        <v>761</v>
      </c>
      <c r="AM17" s="71" t="s">
        <v>294</v>
      </c>
      <c r="AW17" s="82" t="s">
        <v>625</v>
      </c>
      <c r="AX17" s="73" t="s">
        <v>626</v>
      </c>
      <c r="BN17" s="118" t="s">
        <v>767</v>
      </c>
      <c r="BT17" s="178" t="s">
        <v>307</v>
      </c>
      <c r="BX17" s="178" t="s">
        <v>904</v>
      </c>
    </row>
    <row r="18" spans="1:76">
      <c r="A18" s="79" t="s">
        <v>142</v>
      </c>
      <c r="B18" s="87" t="s">
        <v>627</v>
      </c>
      <c r="C18" s="84"/>
      <c r="G18" s="79" t="s">
        <v>354</v>
      </c>
      <c r="H18" t="str">
        <f t="shared" ref="H18:H25" si="1">PROPER(AD18)</f>
        <v/>
      </c>
      <c r="K18" s="116" t="s">
        <v>735</v>
      </c>
      <c r="L18" t="s">
        <v>507</v>
      </c>
      <c r="M18" t="s">
        <v>507</v>
      </c>
      <c r="N18" t="s">
        <v>507</v>
      </c>
      <c r="O18" t="s">
        <v>507</v>
      </c>
      <c r="P18" t="s">
        <v>507</v>
      </c>
      <c r="Q18" t="s">
        <v>507</v>
      </c>
      <c r="R18" t="s">
        <v>507</v>
      </c>
      <c r="T18" t="s">
        <v>507</v>
      </c>
      <c r="U18" t="s">
        <v>507</v>
      </c>
      <c r="V18" t="s">
        <v>507</v>
      </c>
      <c r="W18" t="s">
        <v>507</v>
      </c>
      <c r="X18" t="s">
        <v>507</v>
      </c>
      <c r="Y18" t="s">
        <v>507</v>
      </c>
      <c r="Z18" t="s">
        <v>507</v>
      </c>
      <c r="AA18" t="s">
        <v>507</v>
      </c>
      <c r="AB18" t="s">
        <v>507</v>
      </c>
      <c r="AC18" t="s">
        <v>507</v>
      </c>
      <c r="AM18" s="71" t="s">
        <v>256</v>
      </c>
      <c r="AW18" s="80" t="s">
        <v>629</v>
      </c>
      <c r="AX18" s="82" t="s">
        <v>630</v>
      </c>
      <c r="BN18" s="118" t="s">
        <v>768</v>
      </c>
      <c r="BT18" s="178" t="s">
        <v>919</v>
      </c>
      <c r="BX18" s="178" t="s">
        <v>905</v>
      </c>
    </row>
    <row r="19" spans="1:76" ht="28.8">
      <c r="A19" s="79"/>
      <c r="B19" s="87" t="s">
        <v>631</v>
      </c>
      <c r="C19" s="84"/>
      <c r="G19" s="79" t="s">
        <v>34</v>
      </c>
      <c r="H19" t="str">
        <f t="shared" si="1"/>
        <v/>
      </c>
      <c r="L19" t="s">
        <v>507</v>
      </c>
      <c r="M19" t="s">
        <v>507</v>
      </c>
      <c r="O19" t="s">
        <v>507</v>
      </c>
      <c r="P19" t="s">
        <v>507</v>
      </c>
      <c r="Q19" t="s">
        <v>507</v>
      </c>
      <c r="R19" t="s">
        <v>507</v>
      </c>
      <c r="T19" t="s">
        <v>507</v>
      </c>
      <c r="U19" t="s">
        <v>507</v>
      </c>
      <c r="V19" t="s">
        <v>507</v>
      </c>
      <c r="W19" t="s">
        <v>507</v>
      </c>
      <c r="X19" t="s">
        <v>507</v>
      </c>
      <c r="Y19" t="s">
        <v>507</v>
      </c>
      <c r="Z19" t="s">
        <v>507</v>
      </c>
      <c r="AA19" t="s">
        <v>507</v>
      </c>
      <c r="AB19" t="s">
        <v>507</v>
      </c>
      <c r="AC19" t="s">
        <v>507</v>
      </c>
      <c r="AM19" s="72" t="s">
        <v>615</v>
      </c>
      <c r="AW19" s="82" t="s">
        <v>633</v>
      </c>
      <c r="AX19" s="82" t="s">
        <v>634</v>
      </c>
      <c r="BT19" s="178" t="s">
        <v>920</v>
      </c>
      <c r="BX19" s="178" t="s">
        <v>906</v>
      </c>
    </row>
    <row r="20" spans="1:76" ht="43.2">
      <c r="A20" s="79"/>
      <c r="B20" s="84" t="s">
        <v>635</v>
      </c>
      <c r="C20" s="84" t="s">
        <v>575</v>
      </c>
      <c r="G20" s="79" t="s">
        <v>361</v>
      </c>
      <c r="H20" t="str">
        <f t="shared" si="1"/>
        <v/>
      </c>
      <c r="L20" t="s">
        <v>507</v>
      </c>
      <c r="M20" t="s">
        <v>507</v>
      </c>
      <c r="O20" t="s">
        <v>507</v>
      </c>
      <c r="P20" t="s">
        <v>507</v>
      </c>
      <c r="Q20" t="s">
        <v>507</v>
      </c>
      <c r="R20" t="s">
        <v>507</v>
      </c>
      <c r="T20" t="s">
        <v>507</v>
      </c>
      <c r="U20" t="s">
        <v>507</v>
      </c>
      <c r="V20" t="s">
        <v>507</v>
      </c>
      <c r="W20" t="s">
        <v>507</v>
      </c>
      <c r="X20" t="s">
        <v>507</v>
      </c>
      <c r="Y20" t="s">
        <v>507</v>
      </c>
      <c r="Z20" t="s">
        <v>507</v>
      </c>
      <c r="AA20" t="s">
        <v>507</v>
      </c>
      <c r="AB20" t="s">
        <v>507</v>
      </c>
      <c r="AC20" t="s">
        <v>507</v>
      </c>
      <c r="AM20" s="72" t="s">
        <v>484</v>
      </c>
      <c r="AW20" s="82" t="s">
        <v>637</v>
      </c>
      <c r="AX20" s="82" t="s">
        <v>638</v>
      </c>
      <c r="BT20" s="178" t="s">
        <v>921</v>
      </c>
    </row>
    <row r="21" spans="1:76">
      <c r="A21" s="79"/>
      <c r="B21" s="87" t="s">
        <v>501</v>
      </c>
      <c r="C21" s="84" t="s">
        <v>3</v>
      </c>
      <c r="G21" s="79" t="s">
        <v>264</v>
      </c>
      <c r="H21" t="str">
        <f t="shared" si="1"/>
        <v/>
      </c>
      <c r="L21" t="s">
        <v>507</v>
      </c>
      <c r="M21" t="s">
        <v>507</v>
      </c>
      <c r="O21" t="s">
        <v>507</v>
      </c>
      <c r="P21" t="s">
        <v>507</v>
      </c>
      <c r="Q21" t="s">
        <v>507</v>
      </c>
      <c r="R21" t="s">
        <v>507</v>
      </c>
      <c r="T21" t="s">
        <v>507</v>
      </c>
      <c r="U21" t="s">
        <v>507</v>
      </c>
      <c r="V21" t="s">
        <v>507</v>
      </c>
      <c r="W21" t="s">
        <v>507</v>
      </c>
      <c r="X21" t="s">
        <v>507</v>
      </c>
      <c r="Y21" t="s">
        <v>507</v>
      </c>
      <c r="Z21" t="s">
        <v>507</v>
      </c>
      <c r="AA21" t="s">
        <v>507</v>
      </c>
      <c r="AB21" t="s">
        <v>507</v>
      </c>
      <c r="AC21" t="s">
        <v>507</v>
      </c>
      <c r="AM21" s="71" t="s">
        <v>643</v>
      </c>
      <c r="AX21" s="73" t="s">
        <v>639</v>
      </c>
      <c r="BT21" s="178" t="s">
        <v>922</v>
      </c>
    </row>
    <row r="22" spans="1:76">
      <c r="A22" s="85"/>
      <c r="B22" s="86"/>
      <c r="C22" s="86"/>
      <c r="G22" s="79" t="s">
        <v>149</v>
      </c>
      <c r="H22" t="str">
        <f t="shared" si="1"/>
        <v/>
      </c>
      <c r="L22" t="s">
        <v>507</v>
      </c>
      <c r="M22" t="s">
        <v>507</v>
      </c>
      <c r="O22" t="s">
        <v>507</v>
      </c>
      <c r="P22" t="s">
        <v>507</v>
      </c>
      <c r="Q22" t="s">
        <v>507</v>
      </c>
      <c r="R22" t="s">
        <v>507</v>
      </c>
      <c r="T22" t="s">
        <v>507</v>
      </c>
      <c r="U22" t="s">
        <v>507</v>
      </c>
      <c r="V22" t="s">
        <v>507</v>
      </c>
      <c r="W22" t="s">
        <v>507</v>
      </c>
      <c r="X22" t="s">
        <v>507</v>
      </c>
      <c r="Y22" t="s">
        <v>507</v>
      </c>
      <c r="Z22" t="s">
        <v>507</v>
      </c>
      <c r="AA22" t="s">
        <v>507</v>
      </c>
      <c r="AB22" t="s">
        <v>507</v>
      </c>
      <c r="AC22" t="s">
        <v>507</v>
      </c>
      <c r="AM22" s="71" t="s">
        <v>636</v>
      </c>
      <c r="AX22" s="80" t="s">
        <v>640</v>
      </c>
      <c r="BT22" s="178" t="s">
        <v>340</v>
      </c>
    </row>
    <row r="23" spans="1:76">
      <c r="A23" s="79" t="s">
        <v>352</v>
      </c>
      <c r="B23" s="88" t="s">
        <v>641</v>
      </c>
      <c r="C23" s="84"/>
      <c r="G23" s="79" t="s">
        <v>262</v>
      </c>
      <c r="H23" t="str">
        <f t="shared" si="1"/>
        <v/>
      </c>
      <c r="L23" t="s">
        <v>507</v>
      </c>
      <c r="M23" t="s">
        <v>507</v>
      </c>
      <c r="O23" t="s">
        <v>507</v>
      </c>
      <c r="P23" t="s">
        <v>507</v>
      </c>
      <c r="Q23" t="s">
        <v>507</v>
      </c>
      <c r="R23" t="s">
        <v>507</v>
      </c>
      <c r="T23" t="s">
        <v>507</v>
      </c>
      <c r="U23" t="s">
        <v>507</v>
      </c>
      <c r="V23" t="s">
        <v>507</v>
      </c>
      <c r="W23" t="s">
        <v>507</v>
      </c>
      <c r="X23" t="s">
        <v>507</v>
      </c>
      <c r="Y23" t="s">
        <v>507</v>
      </c>
      <c r="Z23" t="s">
        <v>507</v>
      </c>
      <c r="AA23" t="s">
        <v>507</v>
      </c>
      <c r="AB23" t="s">
        <v>507</v>
      </c>
      <c r="AC23" t="s">
        <v>507</v>
      </c>
      <c r="AM23" s="71" t="s">
        <v>582</v>
      </c>
      <c r="BT23" s="178" t="s">
        <v>282</v>
      </c>
    </row>
    <row r="24" spans="1:76">
      <c r="A24" s="79"/>
      <c r="B24" s="88" t="s">
        <v>642</v>
      </c>
      <c r="C24" s="84"/>
      <c r="G24" s="79" t="s">
        <v>362</v>
      </c>
      <c r="H24" t="str">
        <f t="shared" si="1"/>
        <v/>
      </c>
      <c r="L24" t="s">
        <v>507</v>
      </c>
      <c r="M24" t="s">
        <v>507</v>
      </c>
      <c r="O24" t="s">
        <v>507</v>
      </c>
      <c r="P24" t="s">
        <v>507</v>
      </c>
      <c r="Q24" t="s">
        <v>507</v>
      </c>
      <c r="R24" t="s">
        <v>507</v>
      </c>
      <c r="T24" t="s">
        <v>507</v>
      </c>
      <c r="U24" t="s">
        <v>507</v>
      </c>
      <c r="V24" t="s">
        <v>507</v>
      </c>
      <c r="W24" t="s">
        <v>507</v>
      </c>
      <c r="X24" t="s">
        <v>507</v>
      </c>
      <c r="Y24" t="s">
        <v>507</v>
      </c>
      <c r="Z24" t="s">
        <v>507</v>
      </c>
      <c r="AA24" t="s">
        <v>507</v>
      </c>
      <c r="AB24" t="s">
        <v>507</v>
      </c>
      <c r="AC24" t="s">
        <v>507</v>
      </c>
      <c r="AM24" s="72" t="s">
        <v>253</v>
      </c>
      <c r="BT24" s="178" t="s">
        <v>923</v>
      </c>
    </row>
    <row r="25" spans="1:76">
      <c r="A25" s="79"/>
      <c r="B25" s="84" t="s">
        <v>644</v>
      </c>
      <c r="C25" s="84"/>
      <c r="G25" s="92" t="s">
        <v>782</v>
      </c>
      <c r="H25" t="str">
        <f t="shared" si="1"/>
        <v/>
      </c>
      <c r="L25" t="s">
        <v>507</v>
      </c>
      <c r="M25" t="s">
        <v>507</v>
      </c>
      <c r="O25" t="s">
        <v>507</v>
      </c>
      <c r="P25" t="s">
        <v>507</v>
      </c>
      <c r="Q25" t="s">
        <v>507</v>
      </c>
      <c r="R25" t="s">
        <v>507</v>
      </c>
      <c r="T25" t="s">
        <v>507</v>
      </c>
      <c r="U25" t="s">
        <v>507</v>
      </c>
      <c r="V25" t="s">
        <v>507</v>
      </c>
      <c r="W25" t="s">
        <v>507</v>
      </c>
      <c r="X25" t="s">
        <v>507</v>
      </c>
      <c r="Y25" t="s">
        <v>507</v>
      </c>
      <c r="Z25" t="s">
        <v>507</v>
      </c>
      <c r="AA25" t="s">
        <v>507</v>
      </c>
      <c r="AB25" t="s">
        <v>507</v>
      </c>
      <c r="AC25" t="s">
        <v>507</v>
      </c>
      <c r="AM25" s="71" t="s">
        <v>632</v>
      </c>
      <c r="BT25" s="178" t="s">
        <v>328</v>
      </c>
    </row>
    <row r="26" spans="1:76">
      <c r="A26" s="79"/>
      <c r="B26" s="84" t="s">
        <v>502</v>
      </c>
      <c r="C26" s="84"/>
      <c r="G26" s="79" t="s">
        <v>353</v>
      </c>
      <c r="AM26" s="72" t="s">
        <v>741</v>
      </c>
      <c r="BT26" s="178" t="s">
        <v>338</v>
      </c>
    </row>
    <row r="27" spans="1:76">
      <c r="A27" s="79"/>
      <c r="B27" s="84" t="s">
        <v>645</v>
      </c>
      <c r="C27" s="84" t="s">
        <v>3</v>
      </c>
      <c r="G27" s="79" t="s">
        <v>150</v>
      </c>
      <c r="AM27" s="71" t="s">
        <v>607</v>
      </c>
      <c r="BT27" s="178" t="s">
        <v>924</v>
      </c>
    </row>
    <row r="28" spans="1:76">
      <c r="A28" s="79"/>
      <c r="B28" s="88" t="s">
        <v>646</v>
      </c>
      <c r="C28" s="84"/>
      <c r="G28" s="79" t="s">
        <v>151</v>
      </c>
      <c r="AM28" s="76" t="s">
        <v>260</v>
      </c>
      <c r="BT28" s="178" t="s">
        <v>925</v>
      </c>
    </row>
    <row r="29" spans="1:76">
      <c r="A29" s="79"/>
      <c r="B29" s="88" t="s">
        <v>648</v>
      </c>
      <c r="C29" s="84"/>
      <c r="G29" s="79" t="s">
        <v>363</v>
      </c>
      <c r="AM29" s="71" t="s">
        <v>168</v>
      </c>
    </row>
    <row r="30" spans="1:76">
      <c r="A30" s="79"/>
      <c r="B30" s="84" t="s">
        <v>649</v>
      </c>
      <c r="C30" s="84"/>
      <c r="G30" s="79" t="s">
        <v>152</v>
      </c>
    </row>
    <row r="31" spans="1:76">
      <c r="A31" s="79"/>
      <c r="B31" s="88" t="s">
        <v>603</v>
      </c>
      <c r="C31" s="84"/>
      <c r="G31" s="92" t="s">
        <v>854</v>
      </c>
    </row>
    <row r="32" spans="1:76">
      <c r="A32" s="79"/>
      <c r="B32" s="88" t="s">
        <v>650</v>
      </c>
      <c r="C32" s="84" t="s">
        <v>575</v>
      </c>
      <c r="G32" s="171" t="s">
        <v>364</v>
      </c>
    </row>
    <row r="33" spans="1:3">
      <c r="A33" s="79"/>
      <c r="B33" s="88" t="s">
        <v>651</v>
      </c>
      <c r="C33" s="84"/>
    </row>
    <row r="34" spans="1:3">
      <c r="A34" s="79"/>
      <c r="B34" s="88" t="s">
        <v>652</v>
      </c>
      <c r="C34" s="84" t="s">
        <v>3</v>
      </c>
    </row>
    <row r="35" spans="1:3">
      <c r="A35" s="85"/>
      <c r="B35" s="86"/>
      <c r="C35" s="86"/>
    </row>
    <row r="36" spans="1:3">
      <c r="A36" s="79" t="s">
        <v>353</v>
      </c>
      <c r="B36" s="88" t="s">
        <v>391</v>
      </c>
      <c r="C36" s="84"/>
    </row>
    <row r="37" spans="1:3">
      <c r="A37" s="79"/>
      <c r="B37" s="88" t="s">
        <v>428</v>
      </c>
      <c r="C37" s="84"/>
    </row>
    <row r="38" spans="1:3">
      <c r="A38" s="79"/>
      <c r="B38" s="88" t="s">
        <v>467</v>
      </c>
      <c r="C38" s="84"/>
    </row>
    <row r="39" spans="1:3">
      <c r="A39" s="79"/>
      <c r="B39" s="88" t="s">
        <v>503</v>
      </c>
      <c r="C39" s="84"/>
    </row>
    <row r="40" spans="1:3">
      <c r="A40" s="79"/>
      <c r="B40" s="88" t="s">
        <v>534</v>
      </c>
      <c r="C40" s="84"/>
    </row>
    <row r="41" spans="1:3">
      <c r="A41" s="79"/>
      <c r="B41" s="88" t="s">
        <v>557</v>
      </c>
      <c r="C41" s="84" t="s">
        <v>575</v>
      </c>
    </row>
    <row r="42" spans="1:3">
      <c r="A42" s="79"/>
      <c r="B42" s="88" t="s">
        <v>653</v>
      </c>
      <c r="C42" s="84"/>
    </row>
    <row r="43" spans="1:3">
      <c r="A43" s="79"/>
      <c r="B43" s="88" t="s">
        <v>654</v>
      </c>
      <c r="C43" s="84" t="s">
        <v>3</v>
      </c>
    </row>
    <row r="44" spans="1:3">
      <c r="A44" s="85"/>
      <c r="B44" s="93"/>
      <c r="C44" s="86"/>
    </row>
    <row r="45" spans="1:3">
      <c r="A45" s="79" t="s">
        <v>354</v>
      </c>
      <c r="B45" s="88" t="s">
        <v>655</v>
      </c>
      <c r="C45" s="84"/>
    </row>
    <row r="46" spans="1:3">
      <c r="A46" s="79"/>
      <c r="B46" s="88" t="s">
        <v>429</v>
      </c>
      <c r="C46" s="84"/>
    </row>
    <row r="47" spans="1:3">
      <c r="A47" s="79"/>
      <c r="B47" s="88" t="s">
        <v>354</v>
      </c>
      <c r="C47" s="84"/>
    </row>
    <row r="48" spans="1:3">
      <c r="A48" s="79"/>
      <c r="B48" s="88" t="s">
        <v>504</v>
      </c>
      <c r="C48" s="84"/>
    </row>
    <row r="49" spans="1:3">
      <c r="A49" s="79"/>
      <c r="B49" s="88" t="s">
        <v>535</v>
      </c>
      <c r="C49" s="84" t="s">
        <v>575</v>
      </c>
    </row>
    <row r="50" spans="1:3">
      <c r="A50" s="79"/>
      <c r="B50" s="88" t="s">
        <v>656</v>
      </c>
      <c r="C50" s="84" t="s">
        <v>3</v>
      </c>
    </row>
    <row r="51" spans="1:3">
      <c r="A51" s="85"/>
      <c r="B51" s="86"/>
      <c r="C51" s="86"/>
    </row>
    <row r="52" spans="1:3" ht="16.2">
      <c r="A52" s="79" t="s">
        <v>355</v>
      </c>
      <c r="B52" s="88" t="s">
        <v>657</v>
      </c>
      <c r="C52" s="84"/>
    </row>
    <row r="53" spans="1:3" ht="16.2">
      <c r="A53" s="79"/>
      <c r="B53" s="88" t="s">
        <v>658</v>
      </c>
      <c r="C53" s="84"/>
    </row>
    <row r="54" spans="1:3" ht="16.2">
      <c r="A54" s="79"/>
      <c r="B54" s="88" t="s">
        <v>659</v>
      </c>
      <c r="C54" s="84"/>
    </row>
    <row r="55" spans="1:3">
      <c r="A55" s="79"/>
      <c r="B55" s="88" t="s">
        <v>660</v>
      </c>
      <c r="C55" s="84"/>
    </row>
    <row r="56" spans="1:3">
      <c r="A56" s="79"/>
      <c r="B56" s="88" t="s">
        <v>661</v>
      </c>
      <c r="C56" s="84" t="s">
        <v>575</v>
      </c>
    </row>
    <row r="57" spans="1:3">
      <c r="A57" s="79"/>
      <c r="B57" s="88" t="s">
        <v>662</v>
      </c>
      <c r="C57" s="84" t="s">
        <v>3</v>
      </c>
    </row>
    <row r="58" spans="1:3">
      <c r="A58" s="85"/>
      <c r="B58" s="93"/>
      <c r="C58" s="86"/>
    </row>
    <row r="59" spans="1:3">
      <c r="A59" s="79" t="s">
        <v>143</v>
      </c>
      <c r="B59" s="88" t="s">
        <v>663</v>
      </c>
      <c r="C59" s="84"/>
    </row>
    <row r="60" spans="1:3">
      <c r="A60" s="79"/>
      <c r="B60" s="88" t="s">
        <v>664</v>
      </c>
      <c r="C60" s="84"/>
    </row>
    <row r="61" spans="1:3" ht="16.2">
      <c r="A61" s="79"/>
      <c r="B61" s="88" t="s">
        <v>665</v>
      </c>
      <c r="C61" s="84"/>
    </row>
    <row r="62" spans="1:3">
      <c r="A62" s="79"/>
      <c r="B62" s="88" t="s">
        <v>666</v>
      </c>
      <c r="C62" s="84"/>
    </row>
    <row r="63" spans="1:3">
      <c r="A63" s="79"/>
      <c r="B63" s="88" t="s">
        <v>667</v>
      </c>
      <c r="C63" s="84" t="s">
        <v>575</v>
      </c>
    </row>
    <row r="64" spans="1:3">
      <c r="A64" s="79"/>
      <c r="B64" s="88" t="s">
        <v>668</v>
      </c>
      <c r="C64" s="84" t="s">
        <v>3</v>
      </c>
    </row>
    <row r="65" spans="1:3">
      <c r="A65" s="85"/>
      <c r="B65" s="86"/>
      <c r="C65" s="86"/>
    </row>
    <row r="66" spans="1:3">
      <c r="A66" s="79" t="s">
        <v>356</v>
      </c>
      <c r="B66" s="88" t="s">
        <v>395</v>
      </c>
      <c r="C66" s="84"/>
    </row>
    <row r="67" spans="1:3">
      <c r="A67" s="79"/>
      <c r="B67" s="88" t="s">
        <v>669</v>
      </c>
      <c r="C67" s="84" t="s">
        <v>575</v>
      </c>
    </row>
    <row r="68" spans="1:3">
      <c r="A68" s="79"/>
      <c r="B68" s="88" t="s">
        <v>670</v>
      </c>
      <c r="C68" s="84"/>
    </row>
    <row r="69" spans="1:3">
      <c r="A69" s="85"/>
      <c r="B69" s="86"/>
      <c r="C69" s="86"/>
    </row>
    <row r="70" spans="1:3">
      <c r="A70" s="79" t="s">
        <v>144</v>
      </c>
      <c r="B70" s="87" t="s">
        <v>671</v>
      </c>
      <c r="C70" s="84"/>
    </row>
    <row r="71" spans="1:3">
      <c r="A71" s="79"/>
      <c r="B71" s="87" t="s">
        <v>672</v>
      </c>
      <c r="C71" s="84"/>
    </row>
    <row r="72" spans="1:3">
      <c r="A72" s="85"/>
      <c r="B72" s="86"/>
      <c r="C72" s="86"/>
    </row>
    <row r="73" spans="1:3">
      <c r="A73" s="79" t="s">
        <v>145</v>
      </c>
      <c r="B73" s="87" t="s">
        <v>673</v>
      </c>
      <c r="C73" s="84"/>
    </row>
    <row r="74" spans="1:3">
      <c r="A74" s="79"/>
      <c r="B74" s="87" t="s">
        <v>674</v>
      </c>
      <c r="C74" s="84"/>
    </row>
    <row r="75" spans="1:3">
      <c r="A75" s="79"/>
      <c r="B75" s="87" t="s">
        <v>675</v>
      </c>
      <c r="C75" s="84"/>
    </row>
    <row r="76" spans="1:3">
      <c r="A76" s="79"/>
      <c r="B76" s="84" t="s">
        <v>676</v>
      </c>
      <c r="C76" s="84"/>
    </row>
    <row r="77" spans="1:3">
      <c r="A77" s="79"/>
      <c r="B77" s="88" t="s">
        <v>677</v>
      </c>
      <c r="C77" s="84"/>
    </row>
    <row r="78" spans="1:3">
      <c r="A78" s="79"/>
      <c r="B78" s="88" t="s">
        <v>678</v>
      </c>
      <c r="C78" s="84"/>
    </row>
    <row r="79" spans="1:3">
      <c r="A79" s="79"/>
      <c r="B79" s="88" t="s">
        <v>679</v>
      </c>
      <c r="C79" s="84"/>
    </row>
    <row r="80" spans="1:3">
      <c r="A80" s="79"/>
      <c r="B80" s="88" t="s">
        <v>680</v>
      </c>
      <c r="C80" s="84"/>
    </row>
    <row r="81" spans="1:3">
      <c r="A81" s="79"/>
      <c r="B81" s="88" t="s">
        <v>681</v>
      </c>
      <c r="C81" s="84"/>
    </row>
    <row r="82" spans="1:3">
      <c r="A82" s="79"/>
      <c r="B82" s="88" t="s">
        <v>682</v>
      </c>
      <c r="C82" s="84" t="s">
        <v>3</v>
      </c>
    </row>
    <row r="83" spans="1:3">
      <c r="A83" s="85"/>
      <c r="B83" s="93"/>
      <c r="C83" s="86"/>
    </row>
    <row r="84" spans="1:3">
      <c r="A84" s="79" t="s">
        <v>146</v>
      </c>
      <c r="B84" s="88" t="s">
        <v>683</v>
      </c>
      <c r="C84" s="84"/>
    </row>
    <row r="85" spans="1:3">
      <c r="A85" s="79"/>
      <c r="B85" s="88" t="s">
        <v>684</v>
      </c>
      <c r="C85" s="84"/>
    </row>
    <row r="86" spans="1:3">
      <c r="A86" s="79"/>
      <c r="B86" s="88" t="s">
        <v>685</v>
      </c>
      <c r="C86" s="84"/>
    </row>
    <row r="87" spans="1:3">
      <c r="A87" s="79"/>
      <c r="B87" s="88" t="s">
        <v>686</v>
      </c>
      <c r="C87" s="84"/>
    </row>
    <row r="88" spans="1:3">
      <c r="A88" s="79"/>
      <c r="B88" s="88" t="s">
        <v>687</v>
      </c>
      <c r="C88" s="84"/>
    </row>
    <row r="89" spans="1:3">
      <c r="A89" s="79"/>
      <c r="B89" s="88" t="s">
        <v>688</v>
      </c>
      <c r="C89" s="84"/>
    </row>
    <row r="90" spans="1:3">
      <c r="A90" s="79"/>
      <c r="B90" s="88" t="s">
        <v>689</v>
      </c>
      <c r="C90" s="84"/>
    </row>
    <row r="91" spans="1:3">
      <c r="A91" s="79"/>
      <c r="B91" s="88" t="s">
        <v>690</v>
      </c>
      <c r="C91" s="84" t="s">
        <v>575</v>
      </c>
    </row>
    <row r="92" spans="1:3">
      <c r="A92" s="79"/>
      <c r="B92" s="88" t="s">
        <v>691</v>
      </c>
      <c r="C92" s="84" t="s">
        <v>3</v>
      </c>
    </row>
    <row r="93" spans="1:3">
      <c r="A93" s="85"/>
      <c r="B93" s="86"/>
      <c r="C93" s="86"/>
    </row>
    <row r="94" spans="1:3">
      <c r="A94" s="79" t="s">
        <v>357</v>
      </c>
      <c r="B94" s="87" t="s">
        <v>692</v>
      </c>
      <c r="C94" s="84"/>
    </row>
    <row r="95" spans="1:3">
      <c r="A95" s="79"/>
      <c r="B95" s="87" t="s">
        <v>693</v>
      </c>
      <c r="C95" s="84"/>
    </row>
    <row r="96" spans="1:3">
      <c r="A96" s="79"/>
      <c r="B96" s="87" t="s">
        <v>694</v>
      </c>
      <c r="C96" s="84"/>
    </row>
    <row r="97" spans="1:3">
      <c r="A97" s="79"/>
      <c r="B97" s="84" t="s">
        <v>695</v>
      </c>
      <c r="C97" s="84"/>
    </row>
    <row r="98" spans="1:3">
      <c r="A98" s="85"/>
      <c r="B98" s="86"/>
      <c r="C98" s="86"/>
    </row>
    <row r="99" spans="1:3">
      <c r="A99" s="85"/>
      <c r="B99" s="86"/>
      <c r="C99" s="86"/>
    </row>
    <row r="100" spans="1:3">
      <c r="A100" s="79" t="s">
        <v>358</v>
      </c>
      <c r="B100" s="87" t="s">
        <v>696</v>
      </c>
      <c r="C100" s="84"/>
    </row>
    <row r="101" spans="1:3">
      <c r="A101" s="79"/>
      <c r="B101" s="87" t="s">
        <v>697</v>
      </c>
      <c r="C101" s="84"/>
    </row>
    <row r="102" spans="1:3">
      <c r="A102" s="79"/>
      <c r="B102" s="87" t="s">
        <v>698</v>
      </c>
      <c r="C102" s="84"/>
    </row>
    <row r="103" spans="1:3">
      <c r="A103" s="79"/>
      <c r="B103" s="84" t="s">
        <v>699</v>
      </c>
      <c r="C103" s="84"/>
    </row>
    <row r="104" spans="1:3">
      <c r="A104" s="79"/>
      <c r="B104" s="87" t="s">
        <v>700</v>
      </c>
      <c r="C104" s="84" t="s">
        <v>3</v>
      </c>
    </row>
    <row r="105" spans="1:3">
      <c r="A105" s="85"/>
      <c r="B105" s="86"/>
      <c r="C105" s="86"/>
    </row>
    <row r="106" spans="1:3">
      <c r="A106" s="79" t="s">
        <v>147</v>
      </c>
      <c r="B106" s="87" t="s">
        <v>701</v>
      </c>
      <c r="C106" s="84"/>
    </row>
    <row r="107" spans="1:3">
      <c r="A107" s="79"/>
      <c r="B107" s="84" t="s">
        <v>702</v>
      </c>
      <c r="C107" s="84"/>
    </row>
    <row r="108" spans="1:3">
      <c r="A108" s="79"/>
      <c r="B108" s="84" t="s">
        <v>475</v>
      </c>
      <c r="C108" s="84" t="s">
        <v>575</v>
      </c>
    </row>
    <row r="109" spans="1:3">
      <c r="A109" s="79"/>
      <c r="B109" s="87" t="s">
        <v>703</v>
      </c>
      <c r="C109" s="84" t="s">
        <v>3</v>
      </c>
    </row>
    <row r="110" spans="1:3">
      <c r="A110" s="85"/>
      <c r="B110" s="86"/>
      <c r="C110" s="86"/>
    </row>
    <row r="111" spans="1:3">
      <c r="A111" s="79" t="s">
        <v>359</v>
      </c>
      <c r="B111" s="87" t="s">
        <v>704</v>
      </c>
      <c r="C111" s="84"/>
    </row>
    <row r="112" spans="1:3">
      <c r="A112" s="79"/>
      <c r="B112" s="87" t="s">
        <v>705</v>
      </c>
      <c r="C112" s="84"/>
    </row>
    <row r="113" spans="1:3">
      <c r="A113" s="79"/>
      <c r="B113" s="87" t="s">
        <v>706</v>
      </c>
      <c r="C113" s="84" t="s">
        <v>575</v>
      </c>
    </row>
    <row r="114" spans="1:3">
      <c r="A114" s="79"/>
      <c r="B114" s="87" t="s">
        <v>707</v>
      </c>
      <c r="C114" s="84" t="s">
        <v>3</v>
      </c>
    </row>
    <row r="115" spans="1:3">
      <c r="A115" s="79"/>
      <c r="B115" s="87" t="s">
        <v>708</v>
      </c>
      <c r="C115" s="84"/>
    </row>
    <row r="116" spans="1:3">
      <c r="A116" s="79"/>
      <c r="B116" s="87" t="s">
        <v>709</v>
      </c>
      <c r="C116" s="84"/>
    </row>
    <row r="117" spans="1:3">
      <c r="A117" s="79"/>
      <c r="B117" s="87" t="s">
        <v>710</v>
      </c>
      <c r="C117" s="84" t="s">
        <v>575</v>
      </c>
    </row>
    <row r="118" spans="1:3">
      <c r="A118" s="79"/>
      <c r="B118" s="87" t="s">
        <v>594</v>
      </c>
      <c r="C118" s="84"/>
    </row>
    <row r="119" spans="1:3">
      <c r="A119" s="79"/>
      <c r="B119" s="87" t="s">
        <v>711</v>
      </c>
      <c r="C119" s="84" t="s">
        <v>3</v>
      </c>
    </row>
    <row r="120" spans="1:3">
      <c r="A120" s="85"/>
      <c r="B120" s="86"/>
      <c r="C120" s="86"/>
    </row>
    <row r="121" spans="1:3">
      <c r="A121" s="79" t="s">
        <v>360</v>
      </c>
      <c r="B121" s="87" t="s">
        <v>712</v>
      </c>
      <c r="C121" s="84"/>
    </row>
    <row r="122" spans="1:3">
      <c r="A122" s="79"/>
      <c r="B122" s="84" t="s">
        <v>713</v>
      </c>
      <c r="C122" s="84"/>
    </row>
    <row r="123" spans="1:3">
      <c r="A123" s="79"/>
      <c r="B123" s="87" t="s">
        <v>714</v>
      </c>
      <c r="C123" s="84"/>
    </row>
    <row r="124" spans="1:3">
      <c r="A124" s="85"/>
      <c r="B124" s="86"/>
      <c r="C124" s="86"/>
    </row>
    <row r="125" spans="1:3">
      <c r="A125" s="79" t="s">
        <v>148</v>
      </c>
      <c r="B125" s="87" t="s">
        <v>715</v>
      </c>
      <c r="C125" s="84"/>
    </row>
    <row r="126" spans="1:3">
      <c r="A126" s="79"/>
      <c r="B126" s="87" t="s">
        <v>716</v>
      </c>
      <c r="C126" s="84"/>
    </row>
    <row r="127" spans="1:3">
      <c r="A127" s="79"/>
      <c r="B127" s="87" t="s">
        <v>717</v>
      </c>
      <c r="C127" s="84"/>
    </row>
    <row r="128" spans="1:3">
      <c r="A128" s="79"/>
      <c r="B128" s="84" t="s">
        <v>718</v>
      </c>
      <c r="C128" s="84" t="s">
        <v>575</v>
      </c>
    </row>
    <row r="129" spans="1:3">
      <c r="A129" s="79"/>
      <c r="B129" s="87" t="s">
        <v>719</v>
      </c>
      <c r="C129" s="84" t="s">
        <v>3</v>
      </c>
    </row>
    <row r="130" spans="1:3">
      <c r="A130" s="85"/>
      <c r="B130" s="86"/>
      <c r="C130" s="86"/>
    </row>
    <row r="131" spans="1:3">
      <c r="A131" s="79" t="s">
        <v>361</v>
      </c>
      <c r="B131" s="87" t="s">
        <v>720</v>
      </c>
      <c r="C131" s="84"/>
    </row>
    <row r="132" spans="1:3">
      <c r="A132" s="79"/>
      <c r="B132" s="87" t="s">
        <v>721</v>
      </c>
      <c r="C132" s="84"/>
    </row>
    <row r="133" spans="1:3">
      <c r="A133" s="79"/>
      <c r="B133" s="84" t="s">
        <v>722</v>
      </c>
      <c r="C133" s="84"/>
    </row>
    <row r="134" spans="1:3">
      <c r="A134" s="79"/>
      <c r="B134" s="87" t="s">
        <v>723</v>
      </c>
      <c r="C134" s="84" t="s">
        <v>3</v>
      </c>
    </row>
    <row r="135" spans="1:3">
      <c r="A135" s="85"/>
      <c r="B135" s="86"/>
      <c r="C135" s="86"/>
    </row>
    <row r="136" spans="1:3">
      <c r="A136" s="79" t="s">
        <v>362</v>
      </c>
      <c r="B136" s="88" t="s">
        <v>724</v>
      </c>
      <c r="C136" s="84"/>
    </row>
    <row r="137" spans="1:3">
      <c r="A137" s="79"/>
      <c r="B137" s="88" t="s">
        <v>725</v>
      </c>
      <c r="C137" s="84"/>
    </row>
    <row r="138" spans="1:3">
      <c r="A138" s="79"/>
      <c r="B138" s="88" t="s">
        <v>726</v>
      </c>
      <c r="C138" s="84"/>
    </row>
    <row r="139" spans="1:3">
      <c r="A139" s="79"/>
      <c r="B139" s="88" t="s">
        <v>727</v>
      </c>
      <c r="C139" s="84" t="s">
        <v>575</v>
      </c>
    </row>
    <row r="140" spans="1:3">
      <c r="A140" s="79"/>
      <c r="B140" s="88" t="s">
        <v>728</v>
      </c>
      <c r="C140" s="84" t="s">
        <v>575</v>
      </c>
    </row>
    <row r="141" spans="1:3">
      <c r="A141" s="79"/>
      <c r="B141" s="88" t="s">
        <v>729</v>
      </c>
      <c r="C141" s="84"/>
    </row>
    <row r="142" spans="1:3">
      <c r="A142" s="79"/>
      <c r="B142" s="88" t="s">
        <v>730</v>
      </c>
      <c r="C142" s="84" t="s">
        <v>3</v>
      </c>
    </row>
    <row r="143" spans="1:3">
      <c r="A143" s="85"/>
      <c r="B143" s="93"/>
      <c r="C143" s="86"/>
    </row>
    <row r="144" spans="1:3">
      <c r="A144" s="79" t="s">
        <v>151</v>
      </c>
      <c r="B144" s="87" t="s">
        <v>405</v>
      </c>
      <c r="C144" s="84"/>
    </row>
    <row r="145" spans="1:30">
      <c r="A145" s="79"/>
      <c r="B145" s="84" t="s">
        <v>444</v>
      </c>
      <c r="C145" s="84"/>
    </row>
    <row r="146" spans="1:30">
      <c r="A146" s="79"/>
      <c r="B146" s="88" t="s">
        <v>481</v>
      </c>
      <c r="C146" s="84" t="s">
        <v>575</v>
      </c>
    </row>
    <row r="147" spans="1:30">
      <c r="A147" s="79"/>
      <c r="B147" s="88" t="s">
        <v>517</v>
      </c>
      <c r="C147" s="84" t="s">
        <v>3</v>
      </c>
    </row>
    <row r="148" spans="1:30">
      <c r="A148" s="85"/>
      <c r="B148" s="86"/>
      <c r="C148" s="86"/>
    </row>
    <row r="149" spans="1:30">
      <c r="A149" s="79" t="s">
        <v>363</v>
      </c>
      <c r="B149" s="87" t="s">
        <v>731</v>
      </c>
      <c r="C149" s="84"/>
      <c r="AB149" s="79" t="s">
        <v>363</v>
      </c>
      <c r="AC149" s="79" t="s">
        <v>152</v>
      </c>
      <c r="AD149" s="79" t="s">
        <v>364</v>
      </c>
    </row>
    <row r="150" spans="1:30">
      <c r="A150" s="79"/>
      <c r="B150" s="87" t="s">
        <v>406</v>
      </c>
      <c r="C150" s="84"/>
      <c r="AB150" s="87" t="s">
        <v>731</v>
      </c>
      <c r="AC150" s="87" t="s">
        <v>407</v>
      </c>
      <c r="AD150" s="87" t="s">
        <v>408</v>
      </c>
    </row>
    <row r="151" spans="1:30">
      <c r="A151" s="85"/>
      <c r="B151" s="86"/>
      <c r="C151" s="86"/>
      <c r="AB151" s="87" t="s">
        <v>406</v>
      </c>
      <c r="AC151" s="87" t="s">
        <v>445</v>
      </c>
      <c r="AD151" s="84" t="s">
        <v>446</v>
      </c>
    </row>
    <row r="152" spans="1:30">
      <c r="A152" s="79" t="s">
        <v>152</v>
      </c>
      <c r="B152" s="87" t="s">
        <v>407</v>
      </c>
      <c r="C152" s="84"/>
      <c r="AC152" s="87" t="s">
        <v>482</v>
      </c>
      <c r="AD152" s="87" t="s">
        <v>483</v>
      </c>
    </row>
    <row r="153" spans="1:30">
      <c r="A153" s="79"/>
      <c r="B153" s="87" t="s">
        <v>445</v>
      </c>
      <c r="C153" s="84"/>
      <c r="AD153" s="84" t="s">
        <v>518</v>
      </c>
    </row>
    <row r="154" spans="1:30">
      <c r="A154" s="79"/>
      <c r="B154" s="87" t="s">
        <v>482</v>
      </c>
      <c r="C154" s="84" t="s">
        <v>3</v>
      </c>
      <c r="AD154" s="84" t="s">
        <v>544</v>
      </c>
    </row>
    <row r="155" spans="1:30">
      <c r="A155" s="85"/>
      <c r="B155" s="86"/>
      <c r="C155" s="86"/>
    </row>
    <row r="156" spans="1:30">
      <c r="A156" s="79" t="s">
        <v>364</v>
      </c>
      <c r="B156" s="87" t="s">
        <v>408</v>
      </c>
      <c r="C156" s="84"/>
    </row>
    <row r="157" spans="1:30">
      <c r="A157" s="79"/>
      <c r="B157" s="84" t="s">
        <v>446</v>
      </c>
      <c r="C157" s="84"/>
    </row>
    <row r="158" spans="1:30">
      <c r="A158" s="79"/>
      <c r="B158" s="87" t="s">
        <v>483</v>
      </c>
      <c r="C158" s="84"/>
    </row>
    <row r="159" spans="1:30">
      <c r="A159" s="79"/>
      <c r="B159" s="84" t="s">
        <v>518</v>
      </c>
      <c r="C159" s="84" t="s">
        <v>575</v>
      </c>
    </row>
    <row r="160" spans="1:30">
      <c r="A160" s="79"/>
      <c r="B160" s="84" t="s">
        <v>544</v>
      </c>
      <c r="C160" s="84" t="s">
        <v>3</v>
      </c>
    </row>
  </sheetData>
  <sortState xmlns:xlrd2="http://schemas.microsoft.com/office/spreadsheetml/2017/richdata2" ref="AL2:AL6">
    <sortCondition ref="AL2:AL6"/>
  </sortState>
  <hyperlinks>
    <hyperlink ref="BT1" r:id="rId1" xr:uid="{00000000-0004-0000-0400-000000000000}"/>
    <hyperlink ref="BT2" r:id="rId2" xr:uid="{00000000-0004-0000-0400-000001000000}"/>
    <hyperlink ref="BT3" r:id="rId3" xr:uid="{00000000-0004-0000-0400-000002000000}"/>
    <hyperlink ref="BT4" r:id="rId4" xr:uid="{00000000-0004-0000-0400-000003000000}"/>
    <hyperlink ref="BT5" r:id="rId5" xr:uid="{00000000-0004-0000-0400-000004000000}"/>
    <hyperlink ref="BT6" r:id="rId6" xr:uid="{00000000-0004-0000-0400-000005000000}"/>
    <hyperlink ref="BT7" r:id="rId7" xr:uid="{00000000-0004-0000-0400-000006000000}"/>
    <hyperlink ref="BT8" r:id="rId8" xr:uid="{00000000-0004-0000-0400-000007000000}"/>
    <hyperlink ref="BT9" r:id="rId9" xr:uid="{00000000-0004-0000-0400-000008000000}"/>
    <hyperlink ref="BT10" r:id="rId10" xr:uid="{00000000-0004-0000-0400-000009000000}"/>
    <hyperlink ref="BT11" r:id="rId11" xr:uid="{00000000-0004-0000-0400-00000A000000}"/>
    <hyperlink ref="BT12" r:id="rId12" xr:uid="{00000000-0004-0000-0400-00000B000000}"/>
    <hyperlink ref="BT13" r:id="rId13" xr:uid="{00000000-0004-0000-0400-00000C000000}"/>
    <hyperlink ref="BT14" r:id="rId14" xr:uid="{00000000-0004-0000-0400-00000D000000}"/>
    <hyperlink ref="BT15" r:id="rId15" xr:uid="{00000000-0004-0000-0400-00000E000000}"/>
    <hyperlink ref="BT16" r:id="rId16" xr:uid="{00000000-0004-0000-0400-00000F000000}"/>
    <hyperlink ref="BT17" r:id="rId17" xr:uid="{00000000-0004-0000-0400-000010000000}"/>
    <hyperlink ref="BT18" r:id="rId18" xr:uid="{00000000-0004-0000-0400-000011000000}"/>
    <hyperlink ref="BT19" r:id="rId19" xr:uid="{00000000-0004-0000-0400-000012000000}"/>
    <hyperlink ref="BT20" r:id="rId20" xr:uid="{00000000-0004-0000-0400-000013000000}"/>
    <hyperlink ref="BT21" r:id="rId21" xr:uid="{00000000-0004-0000-0400-000014000000}"/>
    <hyperlink ref="BT22" r:id="rId22" xr:uid="{00000000-0004-0000-0400-000015000000}"/>
    <hyperlink ref="BT23" r:id="rId23" xr:uid="{00000000-0004-0000-0400-000016000000}"/>
    <hyperlink ref="BT24" r:id="rId24" xr:uid="{00000000-0004-0000-0400-000017000000}"/>
    <hyperlink ref="BT25" r:id="rId25" xr:uid="{00000000-0004-0000-0400-000018000000}"/>
    <hyperlink ref="BT26" r:id="rId26" xr:uid="{00000000-0004-0000-0400-000019000000}"/>
    <hyperlink ref="BT27" r:id="rId27" xr:uid="{00000000-0004-0000-0400-00001A000000}"/>
    <hyperlink ref="BT28" r:id="rId28" xr:uid="{00000000-0004-0000-0400-00001B000000}"/>
    <hyperlink ref="BX2" r:id="rId29" xr:uid="{00000000-0004-0000-0400-00001C000000}"/>
    <hyperlink ref="BX3" r:id="rId30" xr:uid="{00000000-0004-0000-0400-00001D000000}"/>
    <hyperlink ref="BX4" r:id="rId31" xr:uid="{00000000-0004-0000-0400-00001E000000}"/>
    <hyperlink ref="BX5" r:id="rId32" xr:uid="{00000000-0004-0000-0400-00001F000000}"/>
    <hyperlink ref="BX6" r:id="rId33" xr:uid="{00000000-0004-0000-0400-000020000000}"/>
    <hyperlink ref="BX7" r:id="rId34" xr:uid="{00000000-0004-0000-0400-000021000000}"/>
    <hyperlink ref="BX8" r:id="rId35" xr:uid="{00000000-0004-0000-0400-000022000000}"/>
    <hyperlink ref="BX9" r:id="rId36" xr:uid="{00000000-0004-0000-0400-000023000000}"/>
    <hyperlink ref="BX10" r:id="rId37" xr:uid="{00000000-0004-0000-0400-000024000000}"/>
    <hyperlink ref="BX11" r:id="rId38" xr:uid="{00000000-0004-0000-0400-000025000000}"/>
    <hyperlink ref="BX12" r:id="rId39" xr:uid="{00000000-0004-0000-0400-000026000000}"/>
    <hyperlink ref="BX13" r:id="rId40" xr:uid="{00000000-0004-0000-0400-000027000000}"/>
    <hyperlink ref="BX14" r:id="rId41" xr:uid="{00000000-0004-0000-0400-000028000000}"/>
    <hyperlink ref="BX15" r:id="rId42" xr:uid="{00000000-0004-0000-0400-000029000000}"/>
    <hyperlink ref="BX16" r:id="rId43" xr:uid="{00000000-0004-0000-0400-00002A000000}"/>
    <hyperlink ref="BX17" r:id="rId44" xr:uid="{00000000-0004-0000-0400-00002B000000}"/>
    <hyperlink ref="BX18" r:id="rId45" xr:uid="{00000000-0004-0000-0400-00002C000000}"/>
    <hyperlink ref="BX19" r:id="rId46" xr:uid="{00000000-0004-0000-0400-00002D000000}"/>
  </hyperlinks>
  <pageMargins left="0.7" right="0.7" top="0.75" bottom="0.75" header="0.3" footer="0.3"/>
  <pageSetup paperSize="9" orientation="portrait" r:id="rId47"/>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7"/>
  <sheetViews>
    <sheetView workbookViewId="0">
      <selection activeCell="A6" sqref="A6:A7"/>
    </sheetView>
  </sheetViews>
  <sheetFormatPr defaultColWidth="8.88671875" defaultRowHeight="14.4"/>
  <sheetData>
    <row r="1" spans="1:1">
      <c r="A1" t="s">
        <v>3</v>
      </c>
    </row>
    <row r="2" spans="1:1">
      <c r="A2" t="s">
        <v>160</v>
      </c>
    </row>
    <row r="3" spans="1:1">
      <c r="A3" t="s">
        <v>21</v>
      </c>
    </row>
    <row r="6" spans="1:1">
      <c r="A6" t="s">
        <v>22</v>
      </c>
    </row>
    <row r="7" spans="1:1" ht="15" thickBot="1">
      <c r="A7" t="s">
        <v>23</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59BCB9-98EB-4879-9150-3F22600E222D}">
  <sheetPr codeName="Sheet6"/>
  <dimension ref="A1:BBG754"/>
  <sheetViews>
    <sheetView topLeftCell="AR28" workbookViewId="0">
      <selection activeCell="BA40" sqref="BA40"/>
    </sheetView>
  </sheetViews>
  <sheetFormatPr defaultColWidth="8.88671875" defaultRowHeight="14.4"/>
  <cols>
    <col min="1" max="1" width="41.33203125" bestFit="1" customWidth="1"/>
    <col min="5" max="5" width="41.33203125" bestFit="1" customWidth="1"/>
    <col min="9" max="9" width="41.33203125" bestFit="1" customWidth="1"/>
    <col min="10" max="10" width="72.33203125" customWidth="1"/>
    <col min="53" max="53" width="50.6640625" customWidth="1"/>
  </cols>
  <sheetData>
    <row r="1" spans="1:59 1411:1411">
      <c r="A1" s="40" t="s">
        <v>230</v>
      </c>
      <c r="I1" t="s">
        <v>169</v>
      </c>
      <c r="K1" s="40" t="s">
        <v>170</v>
      </c>
      <c r="O1" s="40" t="s">
        <v>171</v>
      </c>
      <c r="AZ1">
        <v>1</v>
      </c>
      <c r="BA1" s="42" t="s">
        <v>72</v>
      </c>
      <c r="BF1" t="b">
        <v>0</v>
      </c>
      <c r="BG1" t="b">
        <v>0</v>
      </c>
      <c r="BBG1" t="b">
        <v>1</v>
      </c>
    </row>
    <row r="2" spans="1:59 1411:1411">
      <c r="A2" t="s">
        <v>796</v>
      </c>
      <c r="B2" t="s">
        <v>215</v>
      </c>
      <c r="C2" t="b">
        <v>1</v>
      </c>
      <c r="G2" t="s">
        <v>172</v>
      </c>
      <c r="I2" t="s">
        <v>173</v>
      </c>
      <c r="K2" t="s">
        <v>175</v>
      </c>
      <c r="O2" s="41">
        <v>1</v>
      </c>
      <c r="AZ2">
        <v>2</v>
      </c>
      <c r="BA2" s="42" t="s">
        <v>47</v>
      </c>
      <c r="BG2" t="b">
        <v>0</v>
      </c>
      <c r="BBG2" t="b">
        <v>1</v>
      </c>
    </row>
    <row r="3" spans="1:59 1411:1411">
      <c r="A3" s="138" t="s">
        <v>808</v>
      </c>
      <c r="B3" t="s">
        <v>215</v>
      </c>
      <c r="C3" t="b">
        <v>1</v>
      </c>
      <c r="E3" t="str">
        <f>IF('A. Overview of Plan'!D5=Tables!A3,"CategoryAnimation",IF('A. Overview of Plan'!D5=Tables!A4,"CategoryFilm","CategoryFilm"))</f>
        <v>CategoryFilm</v>
      </c>
      <c r="G3" t="s">
        <v>174</v>
      </c>
      <c r="K3" t="s">
        <v>176</v>
      </c>
      <c r="O3" s="41">
        <v>2</v>
      </c>
      <c r="AZ3">
        <v>3</v>
      </c>
      <c r="BA3" s="42" t="s">
        <v>31</v>
      </c>
      <c r="BG3" t="b">
        <v>0</v>
      </c>
      <c r="BBG3" t="b">
        <v>1</v>
      </c>
    </row>
    <row r="4" spans="1:59 1411:1411">
      <c r="A4" t="s">
        <v>797</v>
      </c>
      <c r="B4" t="s">
        <v>215</v>
      </c>
      <c r="C4" t="b">
        <v>1</v>
      </c>
      <c r="K4" t="s">
        <v>177</v>
      </c>
      <c r="O4" s="41">
        <v>3</v>
      </c>
      <c r="AZ4">
        <v>4</v>
      </c>
      <c r="BA4" s="42" t="s">
        <v>32</v>
      </c>
      <c r="BG4" t="b">
        <v>0</v>
      </c>
    </row>
    <row r="5" spans="1:59 1411:1411" ht="28.8">
      <c r="A5" t="s">
        <v>798</v>
      </c>
      <c r="B5" t="s">
        <v>215</v>
      </c>
      <c r="C5" t="b">
        <v>1</v>
      </c>
      <c r="K5" t="s">
        <v>178</v>
      </c>
      <c r="O5" s="41">
        <v>4</v>
      </c>
      <c r="AZ5">
        <v>5</v>
      </c>
      <c r="BA5" s="42" t="s">
        <v>33</v>
      </c>
      <c r="BG5" t="b">
        <v>0</v>
      </c>
    </row>
    <row r="6" spans="1:59 1411:1411" ht="30.6">
      <c r="A6" t="s">
        <v>799</v>
      </c>
      <c r="B6" s="33" t="s">
        <v>153</v>
      </c>
      <c r="F6" s="135"/>
      <c r="K6" t="s">
        <v>181</v>
      </c>
      <c r="O6" s="41">
        <v>5</v>
      </c>
      <c r="AZ6">
        <v>6</v>
      </c>
      <c r="BA6" s="42" t="s">
        <v>51</v>
      </c>
      <c r="BG6" t="b">
        <v>0</v>
      </c>
    </row>
    <row r="7" spans="1:59 1411:1411" ht="22.5" customHeight="1">
      <c r="A7" t="s">
        <v>800</v>
      </c>
      <c r="B7" s="33" t="s">
        <v>153</v>
      </c>
      <c r="F7" s="135"/>
      <c r="K7" t="s">
        <v>182</v>
      </c>
      <c r="O7" s="41">
        <v>6</v>
      </c>
      <c r="AZ7">
        <v>7</v>
      </c>
      <c r="BA7" s="123" t="s">
        <v>34</v>
      </c>
      <c r="BB7" s="124"/>
      <c r="BC7" s="124"/>
      <c r="BD7" s="124"/>
      <c r="BE7" s="124"/>
      <c r="BF7" s="124"/>
      <c r="BG7" t="b">
        <v>0</v>
      </c>
    </row>
    <row r="8" spans="1:59 1411:1411" ht="30.6">
      <c r="A8" t="s">
        <v>168</v>
      </c>
      <c r="B8" t="s">
        <v>168</v>
      </c>
      <c r="C8" t="s">
        <v>179</v>
      </c>
      <c r="F8" s="135"/>
      <c r="K8" t="s">
        <v>183</v>
      </c>
      <c r="O8" s="41">
        <v>7</v>
      </c>
      <c r="AZ8">
        <v>8</v>
      </c>
      <c r="BA8" s="43" t="s">
        <v>44</v>
      </c>
      <c r="BG8" t="b">
        <v>0</v>
      </c>
    </row>
    <row r="9" spans="1:59 1411:1411" ht="30.6">
      <c r="A9" s="40" t="s">
        <v>180</v>
      </c>
      <c r="B9">
        <v>6</v>
      </c>
      <c r="C9">
        <v>105</v>
      </c>
      <c r="F9" s="135"/>
      <c r="K9" t="s">
        <v>184</v>
      </c>
      <c r="O9" s="41">
        <v>8</v>
      </c>
      <c r="AZ9">
        <v>9</v>
      </c>
      <c r="BA9" s="43" t="s">
        <v>45</v>
      </c>
      <c r="BB9" s="44"/>
      <c r="BG9" t="b">
        <v>0</v>
      </c>
    </row>
    <row r="10" spans="1:59 1411:1411" ht="30.6">
      <c r="F10" s="136"/>
      <c r="K10" t="s">
        <v>185</v>
      </c>
      <c r="O10" s="41">
        <v>9</v>
      </c>
      <c r="AZ10">
        <v>10</v>
      </c>
      <c r="BA10" s="43" t="s">
        <v>43</v>
      </c>
      <c r="BB10" s="44"/>
      <c r="BG10" t="b">
        <v>0</v>
      </c>
    </row>
    <row r="11" spans="1:59 1411:1411" ht="30.6">
      <c r="A11" s="40" t="s">
        <v>104</v>
      </c>
      <c r="F11" s="136"/>
      <c r="K11" t="s">
        <v>186</v>
      </c>
      <c r="O11" s="41">
        <v>10</v>
      </c>
      <c r="AZ11">
        <v>11</v>
      </c>
      <c r="BA11" s="43" t="s">
        <v>46</v>
      </c>
      <c r="BB11" s="44"/>
      <c r="BG11" t="b">
        <v>0</v>
      </c>
    </row>
    <row r="12" spans="1:59 1411:1411" ht="30.6">
      <c r="A12" t="s">
        <v>787</v>
      </c>
      <c r="F12" s="137"/>
      <c r="K12" t="s">
        <v>187</v>
      </c>
      <c r="O12" s="41">
        <v>11</v>
      </c>
      <c r="AZ12">
        <v>12</v>
      </c>
      <c r="BA12" s="125" t="s">
        <v>139</v>
      </c>
      <c r="BB12" s="126"/>
      <c r="BC12" s="124"/>
      <c r="BD12" s="124"/>
      <c r="BE12" s="124"/>
      <c r="BF12" s="124"/>
      <c r="BG12" t="b">
        <v>0</v>
      </c>
    </row>
    <row r="13" spans="1:59 1411:1411" ht="15" customHeight="1">
      <c r="A13" t="s">
        <v>788</v>
      </c>
      <c r="K13" t="s">
        <v>189</v>
      </c>
      <c r="O13" s="41">
        <v>12</v>
      </c>
      <c r="AZ13">
        <v>13</v>
      </c>
      <c r="BA13" s="42" t="s">
        <v>35</v>
      </c>
      <c r="BB13" s="44"/>
      <c r="BG13" t="b">
        <v>0</v>
      </c>
    </row>
    <row r="14" spans="1:59 1411:1411">
      <c r="A14" t="s">
        <v>789</v>
      </c>
      <c r="K14" t="s">
        <v>192</v>
      </c>
      <c r="O14" s="41">
        <v>13</v>
      </c>
      <c r="AZ14">
        <v>14</v>
      </c>
      <c r="BA14" s="42" t="s">
        <v>37</v>
      </c>
      <c r="BB14" s="44"/>
      <c r="BG14" t="b">
        <v>0</v>
      </c>
    </row>
    <row r="15" spans="1:59 1411:1411">
      <c r="A15" t="s">
        <v>34</v>
      </c>
      <c r="K15" t="s">
        <v>194</v>
      </c>
      <c r="O15" s="41">
        <v>14</v>
      </c>
      <c r="AZ15">
        <v>15</v>
      </c>
      <c r="BA15" s="45" t="s">
        <v>41</v>
      </c>
      <c r="BB15" s="44"/>
      <c r="BG15" t="b">
        <v>0</v>
      </c>
    </row>
    <row r="16" spans="1:59 1411:1411">
      <c r="A16" t="s">
        <v>790</v>
      </c>
      <c r="K16" t="s">
        <v>196</v>
      </c>
      <c r="O16" s="41">
        <v>15</v>
      </c>
      <c r="AZ16">
        <v>16</v>
      </c>
      <c r="BA16" s="42" t="s">
        <v>39</v>
      </c>
      <c r="BB16" s="44"/>
      <c r="BG16" t="b">
        <v>0</v>
      </c>
    </row>
    <row r="17" spans="1:59">
      <c r="A17" s="40" t="s">
        <v>732</v>
      </c>
      <c r="K17" t="s">
        <v>197</v>
      </c>
      <c r="O17" s="41">
        <v>16</v>
      </c>
      <c r="AZ17">
        <v>17</v>
      </c>
      <c r="BA17" s="42" t="s">
        <v>40</v>
      </c>
      <c r="BB17" s="44"/>
      <c r="BG17" t="b">
        <v>0</v>
      </c>
    </row>
    <row r="18" spans="1:59">
      <c r="A18" t="s">
        <v>3</v>
      </c>
      <c r="B18" t="s">
        <v>188</v>
      </c>
      <c r="K18" t="s">
        <v>199</v>
      </c>
      <c r="O18" s="41">
        <v>17</v>
      </c>
      <c r="AZ18">
        <v>18</v>
      </c>
      <c r="BA18" s="45" t="s">
        <v>42</v>
      </c>
      <c r="BB18" s="44"/>
      <c r="BG18" t="b">
        <v>0</v>
      </c>
    </row>
    <row r="19" spans="1:59">
      <c r="A19" s="46" t="s">
        <v>190</v>
      </c>
      <c r="B19" t="s">
        <v>191</v>
      </c>
      <c r="K19" t="s">
        <v>201</v>
      </c>
      <c r="O19" s="41">
        <v>18</v>
      </c>
      <c r="AZ19">
        <v>19</v>
      </c>
      <c r="BA19" s="42" t="s">
        <v>773</v>
      </c>
      <c r="BB19" s="44"/>
      <c r="BG19" t="b">
        <v>0</v>
      </c>
    </row>
    <row r="20" spans="1:59">
      <c r="A20" s="46" t="s">
        <v>204</v>
      </c>
      <c r="B20" t="s">
        <v>193</v>
      </c>
      <c r="K20" t="s">
        <v>203</v>
      </c>
      <c r="O20" s="41">
        <v>19</v>
      </c>
      <c r="AZ20">
        <v>20</v>
      </c>
      <c r="BA20" s="45" t="s">
        <v>38</v>
      </c>
      <c r="BB20" s="44"/>
      <c r="BG20" t="b">
        <v>0</v>
      </c>
    </row>
    <row r="21" spans="1:59">
      <c r="A21" t="s">
        <v>22</v>
      </c>
      <c r="B21" t="s">
        <v>195</v>
      </c>
      <c r="K21" t="s">
        <v>205</v>
      </c>
      <c r="O21" s="41">
        <v>20</v>
      </c>
      <c r="AZ21">
        <v>21</v>
      </c>
      <c r="BA21" s="127" t="s">
        <v>34</v>
      </c>
      <c r="BB21" s="126"/>
      <c r="BC21" s="124"/>
      <c r="BD21" s="124"/>
      <c r="BE21" s="124"/>
      <c r="BF21" s="124"/>
      <c r="BG21" t="b">
        <v>0</v>
      </c>
    </row>
    <row r="22" spans="1:59">
      <c r="A22" t="s">
        <v>23</v>
      </c>
      <c r="K22" t="s">
        <v>207</v>
      </c>
      <c r="O22" s="41">
        <v>21</v>
      </c>
      <c r="AZ22">
        <v>22</v>
      </c>
      <c r="BA22" s="45" t="s">
        <v>50</v>
      </c>
      <c r="BB22" s="44"/>
      <c r="BG22" t="b">
        <v>0</v>
      </c>
    </row>
    <row r="23" spans="1:59">
      <c r="A23" s="46" t="s">
        <v>733</v>
      </c>
      <c r="B23" s="46" t="s">
        <v>198</v>
      </c>
      <c r="K23" t="s">
        <v>208</v>
      </c>
      <c r="O23" s="41">
        <v>22</v>
      </c>
      <c r="AZ23">
        <v>23</v>
      </c>
      <c r="BA23" s="45" t="s">
        <v>165</v>
      </c>
      <c r="BB23" s="44"/>
      <c r="BG23" t="b">
        <v>0</v>
      </c>
    </row>
    <row r="24" spans="1:59">
      <c r="A24" t="s">
        <v>3</v>
      </c>
      <c r="B24" t="s">
        <v>200</v>
      </c>
      <c r="K24" t="s">
        <v>210</v>
      </c>
      <c r="O24" s="41">
        <v>23</v>
      </c>
      <c r="AZ24">
        <v>24</v>
      </c>
      <c r="BA24" s="127" t="s">
        <v>166</v>
      </c>
      <c r="BB24" s="126"/>
      <c r="BC24" s="124"/>
      <c r="BD24" s="124"/>
      <c r="BE24" s="124"/>
      <c r="BF24" s="124"/>
      <c r="BG24" t="b">
        <v>0</v>
      </c>
    </row>
    <row r="25" spans="1:59">
      <c r="A25" t="s">
        <v>160</v>
      </c>
      <c r="B25" t="s">
        <v>160</v>
      </c>
      <c r="K25" t="s">
        <v>211</v>
      </c>
      <c r="O25" s="41">
        <v>24</v>
      </c>
      <c r="AZ25">
        <v>25</v>
      </c>
      <c r="BA25" s="47" t="s">
        <v>54</v>
      </c>
      <c r="BB25" s="126"/>
      <c r="BC25" s="124"/>
      <c r="BD25" s="124"/>
      <c r="BE25" s="124"/>
      <c r="BF25" s="124"/>
      <c r="BG25" t="b">
        <v>0</v>
      </c>
    </row>
    <row r="26" spans="1:59">
      <c r="A26" t="s">
        <v>204</v>
      </c>
      <c r="B26" t="s">
        <v>204</v>
      </c>
      <c r="K26" t="s">
        <v>212</v>
      </c>
      <c r="O26" s="41">
        <v>25</v>
      </c>
      <c r="AZ26">
        <v>26</v>
      </c>
      <c r="BA26" s="47" t="s">
        <v>55</v>
      </c>
      <c r="BB26" s="44"/>
      <c r="BG26" t="b">
        <v>0</v>
      </c>
    </row>
    <row r="27" spans="1:59">
      <c r="B27" t="s">
        <v>206</v>
      </c>
      <c r="K27" t="s">
        <v>213</v>
      </c>
      <c r="O27" s="41">
        <v>26</v>
      </c>
      <c r="AZ27">
        <v>27</v>
      </c>
      <c r="BA27" s="47" t="s">
        <v>202</v>
      </c>
      <c r="BB27" s="44"/>
      <c r="BG27" t="b">
        <v>0</v>
      </c>
    </row>
    <row r="28" spans="1:59">
      <c r="A28" t="s">
        <v>750</v>
      </c>
      <c r="O28" s="41">
        <v>27</v>
      </c>
      <c r="AZ28">
        <v>28</v>
      </c>
      <c r="BA28" s="47" t="s">
        <v>56</v>
      </c>
      <c r="BB28" s="44"/>
      <c r="BG28" t="b">
        <v>0</v>
      </c>
    </row>
    <row r="29" spans="1:59">
      <c r="B29" t="s">
        <v>209</v>
      </c>
      <c r="O29" s="41">
        <v>28</v>
      </c>
      <c r="AZ29">
        <v>29</v>
      </c>
      <c r="BA29" s="128" t="s">
        <v>34</v>
      </c>
      <c r="BB29" s="126"/>
      <c r="BC29" s="124"/>
      <c r="BD29" s="124"/>
      <c r="BE29" s="124"/>
      <c r="BF29" s="124"/>
      <c r="BG29" t="b">
        <v>0</v>
      </c>
    </row>
    <row r="30" spans="1:59">
      <c r="B30" t="s">
        <v>23</v>
      </c>
      <c r="O30" s="41">
        <v>29</v>
      </c>
      <c r="AZ30">
        <v>30</v>
      </c>
      <c r="BA30" s="48" t="s">
        <v>58</v>
      </c>
      <c r="BB30" s="44"/>
      <c r="BG30" t="b">
        <v>0</v>
      </c>
    </row>
    <row r="31" spans="1:59">
      <c r="B31" t="s">
        <v>206</v>
      </c>
      <c r="O31" s="41">
        <v>30</v>
      </c>
      <c r="AZ31">
        <v>31</v>
      </c>
      <c r="BA31" s="48" t="s">
        <v>59</v>
      </c>
      <c r="BB31" s="44"/>
      <c r="BG31" t="b">
        <v>0</v>
      </c>
    </row>
    <row r="32" spans="1:59">
      <c r="O32" s="41">
        <v>31</v>
      </c>
      <c r="AZ32">
        <v>32</v>
      </c>
      <c r="BA32" s="48" t="s">
        <v>60</v>
      </c>
      <c r="BB32" s="44"/>
      <c r="BG32" t="b">
        <v>0</v>
      </c>
    </row>
    <row r="33" spans="1:59">
      <c r="O33" s="41">
        <v>32</v>
      </c>
      <c r="AZ33">
        <v>33</v>
      </c>
      <c r="BA33" s="48" t="s">
        <v>61</v>
      </c>
      <c r="BB33" s="44"/>
      <c r="BG33" t="b">
        <v>0</v>
      </c>
    </row>
    <row r="34" spans="1:59">
      <c r="O34" s="41">
        <v>33</v>
      </c>
      <c r="AZ34">
        <v>34</v>
      </c>
      <c r="BA34" s="48" t="s">
        <v>62</v>
      </c>
      <c r="BB34" s="44"/>
      <c r="BG34" t="b">
        <v>0</v>
      </c>
    </row>
    <row r="35" spans="1:59">
      <c r="A35" t="s">
        <v>214</v>
      </c>
      <c r="O35" s="41">
        <v>34</v>
      </c>
      <c r="AZ35">
        <v>35</v>
      </c>
      <c r="BA35" s="48" t="s">
        <v>63</v>
      </c>
      <c r="BB35" s="44"/>
      <c r="BG35" t="b">
        <v>0</v>
      </c>
    </row>
    <row r="36" spans="1:59">
      <c r="A36" s="49" t="s">
        <v>215</v>
      </c>
      <c r="B36" t="b">
        <v>0</v>
      </c>
      <c r="C36" t="s">
        <v>217</v>
      </c>
      <c r="E36" s="49" t="s">
        <v>153</v>
      </c>
      <c r="F36" t="s">
        <v>216</v>
      </c>
      <c r="G36" t="s">
        <v>217</v>
      </c>
      <c r="I36" s="49" t="s">
        <v>168</v>
      </c>
      <c r="J36" t="s">
        <v>216</v>
      </c>
      <c r="O36" s="41">
        <v>35</v>
      </c>
      <c r="AZ36">
        <v>36</v>
      </c>
      <c r="BA36" s="48" t="s">
        <v>64</v>
      </c>
      <c r="BB36" s="44"/>
      <c r="BG36" t="b">
        <v>0</v>
      </c>
    </row>
    <row r="37" spans="1:59">
      <c r="A37" t="s">
        <v>218</v>
      </c>
      <c r="B37">
        <v>19</v>
      </c>
      <c r="C37">
        <v>44</v>
      </c>
      <c r="E37" t="s">
        <v>218</v>
      </c>
      <c r="F37">
        <v>19</v>
      </c>
      <c r="G37">
        <v>47</v>
      </c>
      <c r="I37" t="s">
        <v>218</v>
      </c>
      <c r="O37" s="41">
        <v>36</v>
      </c>
      <c r="AZ37">
        <v>37</v>
      </c>
      <c r="BA37" s="48" t="s">
        <v>65</v>
      </c>
      <c r="BB37" s="44"/>
      <c r="BG37" t="b">
        <v>0</v>
      </c>
    </row>
    <row r="38" spans="1:59">
      <c r="A38" t="s">
        <v>219</v>
      </c>
      <c r="B38" t="s">
        <v>220</v>
      </c>
      <c r="E38" t="s">
        <v>219</v>
      </c>
      <c r="F38" t="s">
        <v>221</v>
      </c>
      <c r="I38" t="s">
        <v>219</v>
      </c>
      <c r="O38" s="41">
        <v>37</v>
      </c>
      <c r="AZ38">
        <v>38</v>
      </c>
      <c r="BA38" s="48" t="s">
        <v>66</v>
      </c>
      <c r="BB38" s="44"/>
      <c r="BG38" t="b">
        <v>0</v>
      </c>
    </row>
    <row r="39" spans="1:59">
      <c r="A39" t="s">
        <v>222</v>
      </c>
      <c r="B39">
        <v>52</v>
      </c>
      <c r="C39">
        <v>185</v>
      </c>
      <c r="E39" t="s">
        <v>222</v>
      </c>
      <c r="F39">
        <v>54</v>
      </c>
      <c r="G39">
        <v>279</v>
      </c>
      <c r="I39" t="s">
        <v>222</v>
      </c>
      <c r="O39" s="41">
        <v>38</v>
      </c>
      <c r="AZ39">
        <v>39</v>
      </c>
      <c r="BA39" s="48" t="s">
        <v>791</v>
      </c>
      <c r="BB39" s="44"/>
      <c r="BG39" t="b">
        <v>0</v>
      </c>
    </row>
    <row r="40" spans="1:59">
      <c r="A40" t="s">
        <v>224</v>
      </c>
      <c r="B40">
        <v>191</v>
      </c>
      <c r="C40">
        <v>324</v>
      </c>
      <c r="E40" t="s">
        <v>224</v>
      </c>
      <c r="F40">
        <v>289</v>
      </c>
      <c r="G40">
        <v>514</v>
      </c>
      <c r="I40" t="s">
        <v>224</v>
      </c>
      <c r="O40" s="41">
        <v>39</v>
      </c>
      <c r="AY40" s="146"/>
      <c r="AZ40" s="146">
        <v>40</v>
      </c>
      <c r="BA40" s="48" t="s">
        <v>140</v>
      </c>
      <c r="BB40" s="44"/>
      <c r="BG40" t="b">
        <v>1</v>
      </c>
    </row>
    <row r="41" spans="1:59">
      <c r="A41" t="s">
        <v>226</v>
      </c>
      <c r="B41">
        <v>331</v>
      </c>
      <c r="C41">
        <v>463</v>
      </c>
      <c r="E41" t="s">
        <v>226</v>
      </c>
      <c r="F41">
        <v>524</v>
      </c>
      <c r="G41">
        <v>749</v>
      </c>
      <c r="I41" t="s">
        <v>226</v>
      </c>
      <c r="O41" s="41">
        <v>40</v>
      </c>
      <c r="AZ41" s="124">
        <v>41</v>
      </c>
      <c r="BA41" s="129" t="s">
        <v>34</v>
      </c>
      <c r="BB41" s="126"/>
      <c r="BC41" s="124"/>
      <c r="BD41" s="124"/>
      <c r="BE41" s="124"/>
      <c r="BF41" s="124"/>
      <c r="BG41" t="b">
        <v>0</v>
      </c>
    </row>
    <row r="42" spans="1:59">
      <c r="O42" s="41">
        <v>41</v>
      </c>
      <c r="AZ42">
        <v>42</v>
      </c>
      <c r="BA42" s="45" t="s">
        <v>223</v>
      </c>
      <c r="BB42" s="44"/>
      <c r="BG42" t="b">
        <v>0</v>
      </c>
    </row>
    <row r="43" spans="1:59">
      <c r="O43" s="41">
        <v>42</v>
      </c>
      <c r="AZ43">
        <v>43</v>
      </c>
      <c r="BA43" s="45" t="s">
        <v>225</v>
      </c>
      <c r="BB43" s="44"/>
      <c r="BG43" t="b">
        <v>0</v>
      </c>
    </row>
    <row r="44" spans="1:59">
      <c r="O44" s="41">
        <v>43</v>
      </c>
      <c r="AZ44">
        <v>44</v>
      </c>
      <c r="BA44" s="45" t="s">
        <v>73</v>
      </c>
      <c r="BB44" s="44"/>
      <c r="BG44" t="b">
        <v>0</v>
      </c>
    </row>
    <row r="45" spans="1:59">
      <c r="O45" s="41">
        <v>44</v>
      </c>
      <c r="AZ45">
        <v>45</v>
      </c>
      <c r="BA45" s="45" t="s">
        <v>227</v>
      </c>
      <c r="BB45" s="44"/>
      <c r="BG45" t="b">
        <v>0</v>
      </c>
    </row>
    <row r="46" spans="1:59">
      <c r="O46" s="41">
        <v>45</v>
      </c>
      <c r="AZ46">
        <v>46</v>
      </c>
      <c r="BA46" s="45" t="s">
        <v>774</v>
      </c>
      <c r="BB46" s="44"/>
      <c r="BG46" t="b">
        <v>0</v>
      </c>
    </row>
    <row r="47" spans="1:59">
      <c r="O47" s="41">
        <v>46</v>
      </c>
      <c r="AZ47">
        <v>47</v>
      </c>
      <c r="BA47" s="45" t="s">
        <v>74</v>
      </c>
      <c r="BB47" s="44"/>
      <c r="BG47" t="b">
        <v>0</v>
      </c>
    </row>
    <row r="48" spans="1:59" ht="15" customHeight="1">
      <c r="O48" s="41">
        <v>47</v>
      </c>
      <c r="AZ48">
        <v>48</v>
      </c>
      <c r="BA48" s="45" t="s">
        <v>75</v>
      </c>
      <c r="BB48" s="44"/>
      <c r="BG48" t="b">
        <v>0</v>
      </c>
    </row>
    <row r="49" spans="15:60">
      <c r="O49" s="41">
        <v>48</v>
      </c>
      <c r="AZ49">
        <v>49</v>
      </c>
      <c r="BA49" s="45" t="s">
        <v>69</v>
      </c>
      <c r="BB49" s="44"/>
      <c r="BG49" t="b">
        <v>0</v>
      </c>
    </row>
    <row r="50" spans="15:60">
      <c r="O50" s="41">
        <v>49</v>
      </c>
      <c r="AZ50" s="124">
        <v>50</v>
      </c>
      <c r="BA50" s="127" t="s">
        <v>68</v>
      </c>
      <c r="BB50" s="126"/>
      <c r="BC50" s="124"/>
      <c r="BD50" s="124"/>
      <c r="BE50" s="124"/>
      <c r="BF50" s="124"/>
      <c r="BG50" t="b">
        <v>0</v>
      </c>
    </row>
    <row r="51" spans="15:60">
      <c r="O51" s="41">
        <v>50</v>
      </c>
      <c r="AZ51">
        <v>51</v>
      </c>
      <c r="BA51" s="2" t="s">
        <v>769</v>
      </c>
      <c r="BG51" t="b">
        <v>0</v>
      </c>
    </row>
    <row r="52" spans="15:60" ht="15" customHeight="1">
      <c r="O52" s="41">
        <v>51</v>
      </c>
      <c r="AZ52">
        <v>52</v>
      </c>
      <c r="BA52" t="s">
        <v>772</v>
      </c>
      <c r="BB52" s="126"/>
      <c r="BC52" s="124"/>
      <c r="BD52" s="124"/>
      <c r="BE52" s="124"/>
      <c r="BF52" s="124"/>
      <c r="BG52" t="b">
        <v>0</v>
      </c>
      <c r="BH52" s="42"/>
    </row>
    <row r="53" spans="15:60" ht="15" customHeight="1">
      <c r="O53" s="41">
        <v>52</v>
      </c>
      <c r="AZ53">
        <v>53</v>
      </c>
      <c r="BA53" s="48" t="s">
        <v>76</v>
      </c>
      <c r="BB53" s="44"/>
      <c r="BG53" t="b">
        <v>0</v>
      </c>
      <c r="BH53" s="50"/>
    </row>
    <row r="54" spans="15:60" ht="15" customHeight="1">
      <c r="O54" s="41">
        <v>53</v>
      </c>
      <c r="AZ54">
        <v>54</v>
      </c>
      <c r="BA54" s="50" t="s">
        <v>77</v>
      </c>
      <c r="BB54" s="48"/>
      <c r="BD54" s="48"/>
      <c r="BE54" s="48"/>
      <c r="BG54" t="b">
        <v>0</v>
      </c>
      <c r="BH54" s="45"/>
    </row>
    <row r="55" spans="15:60" ht="15" customHeight="1">
      <c r="O55" s="41">
        <v>54</v>
      </c>
      <c r="AZ55">
        <v>55</v>
      </c>
      <c r="BA55" s="51" t="s">
        <v>133</v>
      </c>
      <c r="BB55" s="48"/>
      <c r="BD55" s="50"/>
      <c r="BE55" s="50"/>
      <c r="BG55" t="b">
        <v>0</v>
      </c>
      <c r="BH55" s="56"/>
    </row>
    <row r="56" spans="15:60" ht="15" customHeight="1">
      <c r="O56" s="41">
        <v>55</v>
      </c>
      <c r="AZ56">
        <v>56</v>
      </c>
      <c r="BA56" s="53" t="s">
        <v>134</v>
      </c>
      <c r="BB56" s="48"/>
      <c r="BD56" s="52"/>
      <c r="BE56" s="52"/>
      <c r="BG56" t="b">
        <v>0</v>
      </c>
      <c r="BH56" s="57"/>
    </row>
    <row r="57" spans="15:60">
      <c r="O57" s="41">
        <v>56</v>
      </c>
      <c r="AZ57">
        <v>57</v>
      </c>
      <c r="BA57" s="53" t="s">
        <v>228</v>
      </c>
      <c r="BB57" s="48"/>
      <c r="BD57" s="53"/>
      <c r="BE57" s="53"/>
      <c r="BG57" t="b">
        <v>0</v>
      </c>
      <c r="BH57" s="58"/>
    </row>
    <row r="58" spans="15:60">
      <c r="O58" s="41">
        <v>57</v>
      </c>
      <c r="AZ58">
        <v>58</v>
      </c>
      <c r="BA58" s="130" t="s">
        <v>749</v>
      </c>
      <c r="BB58" s="129"/>
      <c r="BC58" s="124"/>
      <c r="BD58" s="131"/>
      <c r="BE58" s="131"/>
      <c r="BF58" s="124"/>
      <c r="BG58" t="b">
        <v>0</v>
      </c>
      <c r="BH58" s="60"/>
    </row>
    <row r="59" spans="15:60">
      <c r="O59" s="41">
        <v>58</v>
      </c>
      <c r="AZ59">
        <v>59</v>
      </c>
      <c r="BA59" s="50" t="s">
        <v>121</v>
      </c>
      <c r="BB59" s="50"/>
      <c r="BD59" s="42"/>
      <c r="BE59" s="42"/>
      <c r="BF59" s="42"/>
      <c r="BG59" t="b">
        <v>0</v>
      </c>
      <c r="BH59" s="60"/>
    </row>
    <row r="60" spans="15:60">
      <c r="O60" s="41">
        <v>59</v>
      </c>
      <c r="AZ60">
        <v>60</v>
      </c>
      <c r="BA60" s="50" t="s">
        <v>122</v>
      </c>
      <c r="BB60" s="50"/>
      <c r="BD60" s="50"/>
      <c r="BE60" s="50"/>
      <c r="BF60" s="50"/>
      <c r="BG60" t="b">
        <v>0</v>
      </c>
      <c r="BH60" s="61"/>
    </row>
    <row r="61" spans="15:60">
      <c r="O61" s="41">
        <v>60</v>
      </c>
      <c r="AZ61">
        <v>61</v>
      </c>
      <c r="BA61" s="54" t="s">
        <v>123</v>
      </c>
      <c r="BB61" s="50"/>
      <c r="BD61" s="55"/>
      <c r="BE61" s="55"/>
      <c r="BF61" s="55"/>
      <c r="BG61" t="b">
        <v>0</v>
      </c>
    </row>
    <row r="62" spans="15:60">
      <c r="O62" s="41">
        <v>61</v>
      </c>
      <c r="AZ62">
        <v>62</v>
      </c>
      <c r="BA62" s="54" t="s">
        <v>124</v>
      </c>
      <c r="BB62" s="50"/>
      <c r="BD62" s="54"/>
      <c r="BE62" s="54"/>
      <c r="BF62" s="56"/>
      <c r="BG62" t="b">
        <v>0</v>
      </c>
    </row>
    <row r="63" spans="15:60">
      <c r="O63" s="41">
        <v>62</v>
      </c>
      <c r="AZ63">
        <v>63</v>
      </c>
      <c r="BA63" s="54" t="s">
        <v>78</v>
      </c>
      <c r="BB63" s="50"/>
      <c r="BD63" s="54"/>
      <c r="BE63" s="54"/>
      <c r="BF63" s="56"/>
      <c r="BG63" t="b">
        <v>0</v>
      </c>
    </row>
    <row r="64" spans="15:60">
      <c r="O64" s="41">
        <v>63</v>
      </c>
      <c r="AZ64">
        <v>64</v>
      </c>
      <c r="BA64" s="45" t="s">
        <v>79</v>
      </c>
      <c r="BB64" s="50"/>
      <c r="BD64" s="45"/>
      <c r="BE64" s="45"/>
      <c r="BF64" s="58"/>
      <c r="BG64" t="b">
        <v>0</v>
      </c>
    </row>
    <row r="65" spans="15:59">
      <c r="O65" s="41">
        <v>64</v>
      </c>
      <c r="AZ65">
        <v>65</v>
      </c>
      <c r="BA65" s="59" t="s">
        <v>80</v>
      </c>
      <c r="BB65" s="50"/>
      <c r="BD65" s="60"/>
      <c r="BE65" s="60"/>
      <c r="BF65" s="60"/>
      <c r="BG65" t="b">
        <v>0</v>
      </c>
    </row>
    <row r="66" spans="15:59">
      <c r="O66" s="41">
        <v>65</v>
      </c>
      <c r="AZ66">
        <v>66</v>
      </c>
      <c r="BA66" s="59" t="s">
        <v>81</v>
      </c>
      <c r="BB66" s="50"/>
      <c r="BD66" s="60"/>
      <c r="BE66" s="60"/>
      <c r="BF66" s="60"/>
      <c r="BG66" t="b">
        <v>0</v>
      </c>
    </row>
    <row r="67" spans="15:59">
      <c r="O67" s="41">
        <v>66</v>
      </c>
      <c r="AZ67">
        <v>67</v>
      </c>
      <c r="BA67" s="59" t="s">
        <v>130</v>
      </c>
      <c r="BB67" s="50"/>
      <c r="BD67" s="61"/>
      <c r="BE67" s="61"/>
      <c r="BF67" s="61"/>
      <c r="BG67" t="b">
        <v>0</v>
      </c>
    </row>
    <row r="68" spans="15:59">
      <c r="O68" s="41">
        <v>67</v>
      </c>
      <c r="AZ68">
        <v>68</v>
      </c>
      <c r="BA68" s="59" t="s">
        <v>228</v>
      </c>
      <c r="BB68" s="50"/>
      <c r="BG68" t="b">
        <v>0</v>
      </c>
    </row>
    <row r="69" spans="15:59">
      <c r="O69" s="41">
        <v>68</v>
      </c>
      <c r="AZ69">
        <v>69</v>
      </c>
      <c r="BA69" s="59" t="s">
        <v>781</v>
      </c>
    </row>
    <row r="70" spans="15:59">
      <c r="O70" s="41">
        <v>69</v>
      </c>
      <c r="AZ70">
        <v>70</v>
      </c>
      <c r="BA70" s="30" t="s">
        <v>110</v>
      </c>
      <c r="BB70" s="50"/>
      <c r="BF70" t="b">
        <v>0</v>
      </c>
    </row>
    <row r="71" spans="15:59">
      <c r="O71" s="41">
        <v>70</v>
      </c>
      <c r="AZ71">
        <v>71</v>
      </c>
      <c r="BA71" s="30" t="s">
        <v>770</v>
      </c>
      <c r="BF71" t="b">
        <v>0</v>
      </c>
    </row>
    <row r="72" spans="15:59">
      <c r="O72" s="41">
        <v>71</v>
      </c>
      <c r="AZ72">
        <v>72</v>
      </c>
      <c r="BA72" s="33" t="s">
        <v>775</v>
      </c>
      <c r="BF72" t="b">
        <v>0</v>
      </c>
    </row>
    <row r="73" spans="15:59">
      <c r="O73" s="41">
        <v>72</v>
      </c>
      <c r="AZ73">
        <v>73</v>
      </c>
      <c r="BA73" s="33" t="s">
        <v>776</v>
      </c>
      <c r="BB73" s="2"/>
      <c r="BF73" t="b">
        <v>0</v>
      </c>
    </row>
    <row r="74" spans="15:59">
      <c r="O74" s="41">
        <v>73</v>
      </c>
      <c r="AZ74">
        <v>74</v>
      </c>
      <c r="BA74" s="33" t="s">
        <v>777</v>
      </c>
      <c r="BF74" t="b">
        <v>0</v>
      </c>
    </row>
    <row r="75" spans="15:59">
      <c r="O75" s="41">
        <v>74</v>
      </c>
      <c r="AZ75">
        <v>75</v>
      </c>
      <c r="BA75" s="33" t="s">
        <v>778</v>
      </c>
      <c r="BF75" t="b">
        <v>0</v>
      </c>
    </row>
    <row r="76" spans="15:59">
      <c r="O76" s="41">
        <v>75</v>
      </c>
      <c r="AZ76">
        <v>76</v>
      </c>
      <c r="BA76" s="33" t="s">
        <v>779</v>
      </c>
      <c r="BF76" t="b">
        <v>0</v>
      </c>
    </row>
    <row r="77" spans="15:59">
      <c r="O77" s="41">
        <v>76</v>
      </c>
      <c r="AZ77">
        <v>77</v>
      </c>
      <c r="BA77" s="33" t="s">
        <v>780</v>
      </c>
      <c r="BF77" t="b">
        <v>0</v>
      </c>
    </row>
    <row r="78" spans="15:59" ht="43.2">
      <c r="O78" s="41">
        <v>77</v>
      </c>
      <c r="AZ78">
        <v>78</v>
      </c>
      <c r="BA78" s="155" t="s">
        <v>833</v>
      </c>
      <c r="BG78" t="b">
        <v>0</v>
      </c>
    </row>
    <row r="79" spans="15:59">
      <c r="O79" s="41">
        <v>78</v>
      </c>
      <c r="AZ79">
        <v>79</v>
      </c>
      <c r="BA79" t="s">
        <v>834</v>
      </c>
      <c r="BG79" t="b">
        <v>0</v>
      </c>
    </row>
    <row r="80" spans="15:59">
      <c r="O80" s="41">
        <v>79</v>
      </c>
      <c r="AZ80">
        <v>80</v>
      </c>
      <c r="BA80" s="12" t="s">
        <v>835</v>
      </c>
      <c r="BB80" s="12"/>
      <c r="BC80" s="12"/>
      <c r="BD80" s="12"/>
      <c r="BE80" s="12"/>
      <c r="BF80" s="12"/>
      <c r="BG80" t="b">
        <v>0</v>
      </c>
    </row>
    <row r="81" spans="15:15">
      <c r="O81" s="41">
        <v>80</v>
      </c>
    </row>
    <row r="82" spans="15:15">
      <c r="O82" s="41">
        <v>81</v>
      </c>
    </row>
    <row r="83" spans="15:15">
      <c r="O83" s="41">
        <v>82</v>
      </c>
    </row>
    <row r="84" spans="15:15">
      <c r="O84" s="41">
        <v>83</v>
      </c>
    </row>
    <row r="85" spans="15:15">
      <c r="O85" s="41">
        <v>84</v>
      </c>
    </row>
    <row r="86" spans="15:15">
      <c r="O86" s="41">
        <v>85</v>
      </c>
    </row>
    <row r="87" spans="15:15">
      <c r="O87" s="41">
        <v>86</v>
      </c>
    </row>
    <row r="88" spans="15:15">
      <c r="O88" s="41">
        <v>87</v>
      </c>
    </row>
    <row r="89" spans="15:15">
      <c r="O89" s="41">
        <v>88</v>
      </c>
    </row>
    <row r="90" spans="15:15">
      <c r="O90" s="41">
        <v>89</v>
      </c>
    </row>
    <row r="91" spans="15:15">
      <c r="O91" s="41">
        <v>90</v>
      </c>
    </row>
    <row r="92" spans="15:15">
      <c r="O92" s="41">
        <v>91</v>
      </c>
    </row>
    <row r="93" spans="15:15">
      <c r="O93" s="41">
        <v>92</v>
      </c>
    </row>
    <row r="94" spans="15:15">
      <c r="O94" s="41">
        <v>93</v>
      </c>
    </row>
    <row r="95" spans="15:15">
      <c r="O95" s="41">
        <v>94</v>
      </c>
    </row>
    <row r="96" spans="15:15">
      <c r="O96" s="41">
        <v>95</v>
      </c>
    </row>
    <row r="97" spans="15:15">
      <c r="O97" s="41">
        <v>96</v>
      </c>
    </row>
    <row r="98" spans="15:15">
      <c r="O98" s="41">
        <v>97</v>
      </c>
    </row>
    <row r="99" spans="15:15">
      <c r="O99" s="41">
        <v>98</v>
      </c>
    </row>
    <row r="100" spans="15:15">
      <c r="O100" s="41">
        <v>99</v>
      </c>
    </row>
    <row r="101" spans="15:15">
      <c r="O101" s="41">
        <v>100</v>
      </c>
    </row>
    <row r="102" spans="15:15">
      <c r="O102" s="41">
        <v>101</v>
      </c>
    </row>
    <row r="103" spans="15:15">
      <c r="O103" s="41">
        <v>102</v>
      </c>
    </row>
    <row r="104" spans="15:15">
      <c r="O104" s="41">
        <v>103</v>
      </c>
    </row>
    <row r="105" spans="15:15">
      <c r="O105" s="41">
        <v>104</v>
      </c>
    </row>
    <row r="106" spans="15:15">
      <c r="O106" s="41">
        <v>105</v>
      </c>
    </row>
    <row r="107" spans="15:15">
      <c r="O107" s="41">
        <v>106</v>
      </c>
    </row>
    <row r="108" spans="15:15">
      <c r="O108" s="41">
        <v>107</v>
      </c>
    </row>
    <row r="109" spans="15:15">
      <c r="O109" s="41">
        <v>108</v>
      </c>
    </row>
    <row r="110" spans="15:15">
      <c r="O110" s="41">
        <v>109</v>
      </c>
    </row>
    <row r="111" spans="15:15">
      <c r="O111" s="41">
        <v>110</v>
      </c>
    </row>
    <row r="112" spans="15:15">
      <c r="O112" s="41">
        <v>111</v>
      </c>
    </row>
    <row r="113" spans="15:15">
      <c r="O113" s="41">
        <v>112</v>
      </c>
    </row>
    <row r="114" spans="15:15">
      <c r="O114" s="41">
        <v>113</v>
      </c>
    </row>
    <row r="115" spans="15:15">
      <c r="O115" s="41">
        <v>114</v>
      </c>
    </row>
    <row r="116" spans="15:15">
      <c r="O116" s="41">
        <v>115</v>
      </c>
    </row>
    <row r="117" spans="15:15">
      <c r="O117" s="41">
        <v>116</v>
      </c>
    </row>
    <row r="118" spans="15:15">
      <c r="O118" s="41">
        <v>117</v>
      </c>
    </row>
    <row r="119" spans="15:15">
      <c r="O119" s="41">
        <v>118</v>
      </c>
    </row>
    <row r="120" spans="15:15">
      <c r="O120" s="41">
        <v>119</v>
      </c>
    </row>
    <row r="121" spans="15:15">
      <c r="O121" s="41">
        <v>120</v>
      </c>
    </row>
    <row r="122" spans="15:15">
      <c r="O122" s="41">
        <v>121</v>
      </c>
    </row>
    <row r="123" spans="15:15">
      <c r="O123" s="41">
        <v>122</v>
      </c>
    </row>
    <row r="124" spans="15:15">
      <c r="O124" s="41">
        <v>123</v>
      </c>
    </row>
    <row r="125" spans="15:15">
      <c r="O125" s="41">
        <v>124</v>
      </c>
    </row>
    <row r="126" spans="15:15">
      <c r="O126" s="41">
        <v>125</v>
      </c>
    </row>
    <row r="127" spans="15:15">
      <c r="O127" s="41">
        <v>126</v>
      </c>
    </row>
    <row r="128" spans="15:15">
      <c r="O128" s="41">
        <v>127</v>
      </c>
    </row>
    <row r="129" spans="15:15">
      <c r="O129" s="41">
        <v>128</v>
      </c>
    </row>
    <row r="130" spans="15:15">
      <c r="O130" s="41">
        <v>129</v>
      </c>
    </row>
    <row r="131" spans="15:15">
      <c r="O131" s="41">
        <v>130</v>
      </c>
    </row>
    <row r="132" spans="15:15">
      <c r="O132" s="41">
        <v>131</v>
      </c>
    </row>
    <row r="133" spans="15:15">
      <c r="O133" s="41">
        <v>132</v>
      </c>
    </row>
    <row r="134" spans="15:15">
      <c r="O134" s="41">
        <v>133</v>
      </c>
    </row>
    <row r="135" spans="15:15">
      <c r="O135" s="41">
        <v>134</v>
      </c>
    </row>
    <row r="136" spans="15:15">
      <c r="O136" s="41">
        <v>135</v>
      </c>
    </row>
    <row r="137" spans="15:15">
      <c r="O137" s="41">
        <v>136</v>
      </c>
    </row>
    <row r="138" spans="15:15">
      <c r="O138" s="41">
        <v>137</v>
      </c>
    </row>
    <row r="139" spans="15:15">
      <c r="O139" s="41">
        <v>138</v>
      </c>
    </row>
    <row r="140" spans="15:15">
      <c r="O140" s="41">
        <v>139</v>
      </c>
    </row>
    <row r="141" spans="15:15">
      <c r="O141" s="41">
        <v>140</v>
      </c>
    </row>
    <row r="142" spans="15:15">
      <c r="O142" s="41">
        <v>141</v>
      </c>
    </row>
    <row r="143" spans="15:15">
      <c r="O143" s="41">
        <v>142</v>
      </c>
    </row>
    <row r="144" spans="15:15">
      <c r="O144" s="41">
        <v>143</v>
      </c>
    </row>
    <row r="145" spans="15:15">
      <c r="O145" s="41">
        <v>144</v>
      </c>
    </row>
    <row r="146" spans="15:15">
      <c r="O146" s="41">
        <v>145</v>
      </c>
    </row>
    <row r="147" spans="15:15">
      <c r="O147" s="41">
        <v>146</v>
      </c>
    </row>
    <row r="148" spans="15:15">
      <c r="O148" s="41">
        <v>147</v>
      </c>
    </row>
    <row r="149" spans="15:15">
      <c r="O149" s="41">
        <v>148</v>
      </c>
    </row>
    <row r="150" spans="15:15">
      <c r="O150" s="41">
        <v>149</v>
      </c>
    </row>
    <row r="151" spans="15:15">
      <c r="O151" s="41">
        <v>150</v>
      </c>
    </row>
    <row r="152" spans="15:15">
      <c r="O152" s="41">
        <v>151</v>
      </c>
    </row>
    <row r="153" spans="15:15">
      <c r="O153" s="41">
        <v>152</v>
      </c>
    </row>
    <row r="154" spans="15:15">
      <c r="O154" s="41">
        <v>153</v>
      </c>
    </row>
    <row r="155" spans="15:15">
      <c r="O155" s="41">
        <v>154</v>
      </c>
    </row>
    <row r="156" spans="15:15">
      <c r="O156" s="41">
        <v>155</v>
      </c>
    </row>
    <row r="157" spans="15:15">
      <c r="O157" s="41">
        <v>156</v>
      </c>
    </row>
    <row r="158" spans="15:15">
      <c r="O158" s="41">
        <v>157</v>
      </c>
    </row>
    <row r="159" spans="15:15">
      <c r="O159" s="41">
        <v>158</v>
      </c>
    </row>
    <row r="160" spans="15:15">
      <c r="O160" s="41">
        <v>159</v>
      </c>
    </row>
    <row r="161" spans="15:15">
      <c r="O161" s="41">
        <v>160</v>
      </c>
    </row>
    <row r="162" spans="15:15">
      <c r="O162" s="41">
        <v>161</v>
      </c>
    </row>
    <row r="163" spans="15:15">
      <c r="O163" s="41">
        <v>162</v>
      </c>
    </row>
    <row r="164" spans="15:15">
      <c r="O164" s="41">
        <v>163</v>
      </c>
    </row>
    <row r="165" spans="15:15">
      <c r="O165" s="41">
        <v>164</v>
      </c>
    </row>
    <row r="166" spans="15:15">
      <c r="O166" s="41">
        <v>165</v>
      </c>
    </row>
    <row r="167" spans="15:15">
      <c r="O167" s="41">
        <v>166</v>
      </c>
    </row>
    <row r="168" spans="15:15">
      <c r="O168" s="41">
        <v>167</v>
      </c>
    </row>
    <row r="169" spans="15:15">
      <c r="O169" s="41">
        <v>168</v>
      </c>
    </row>
    <row r="170" spans="15:15">
      <c r="O170" s="41">
        <v>169</v>
      </c>
    </row>
    <row r="171" spans="15:15">
      <c r="O171" s="41">
        <v>170</v>
      </c>
    </row>
    <row r="172" spans="15:15">
      <c r="O172" s="41">
        <v>171</v>
      </c>
    </row>
    <row r="173" spans="15:15">
      <c r="O173" s="41">
        <v>172</v>
      </c>
    </row>
    <row r="174" spans="15:15">
      <c r="O174" s="41">
        <v>173</v>
      </c>
    </row>
    <row r="175" spans="15:15">
      <c r="O175" s="41">
        <v>174</v>
      </c>
    </row>
    <row r="176" spans="15:15">
      <c r="O176" s="41">
        <v>175</v>
      </c>
    </row>
    <row r="177" spans="15:15">
      <c r="O177" s="41">
        <v>176</v>
      </c>
    </row>
    <row r="178" spans="15:15">
      <c r="O178" s="41">
        <v>177</v>
      </c>
    </row>
    <row r="179" spans="15:15">
      <c r="O179" s="41">
        <v>178</v>
      </c>
    </row>
    <row r="180" spans="15:15">
      <c r="O180" s="41">
        <v>179</v>
      </c>
    </row>
    <row r="181" spans="15:15">
      <c r="O181" s="41">
        <v>180</v>
      </c>
    </row>
    <row r="182" spans="15:15">
      <c r="O182" s="41">
        <v>181</v>
      </c>
    </row>
    <row r="183" spans="15:15">
      <c r="O183" s="41">
        <v>182</v>
      </c>
    </row>
    <row r="184" spans="15:15">
      <c r="O184" s="41">
        <v>183</v>
      </c>
    </row>
    <row r="185" spans="15:15">
      <c r="O185" s="41">
        <v>184</v>
      </c>
    </row>
    <row r="186" spans="15:15">
      <c r="O186" s="41">
        <v>185</v>
      </c>
    </row>
    <row r="187" spans="15:15">
      <c r="O187" s="41">
        <v>186</v>
      </c>
    </row>
    <row r="188" spans="15:15">
      <c r="O188" s="41">
        <v>187</v>
      </c>
    </row>
    <row r="189" spans="15:15">
      <c r="O189" s="41">
        <v>188</v>
      </c>
    </row>
    <row r="190" spans="15:15">
      <c r="O190" s="41">
        <v>189</v>
      </c>
    </row>
    <row r="191" spans="15:15">
      <c r="O191" s="41">
        <v>190</v>
      </c>
    </row>
    <row r="192" spans="15:15">
      <c r="O192" s="41">
        <v>191</v>
      </c>
    </row>
    <row r="193" spans="15:15">
      <c r="O193" s="41">
        <v>192</v>
      </c>
    </row>
    <row r="194" spans="15:15">
      <c r="O194" s="41">
        <v>193</v>
      </c>
    </row>
    <row r="195" spans="15:15">
      <c r="O195" s="41">
        <v>194</v>
      </c>
    </row>
    <row r="196" spans="15:15">
      <c r="O196" s="41">
        <v>195</v>
      </c>
    </row>
    <row r="197" spans="15:15">
      <c r="O197" s="41">
        <v>196</v>
      </c>
    </row>
    <row r="198" spans="15:15">
      <c r="O198" s="41">
        <v>197</v>
      </c>
    </row>
    <row r="199" spans="15:15">
      <c r="O199" s="41">
        <v>198</v>
      </c>
    </row>
    <row r="200" spans="15:15">
      <c r="O200" s="41">
        <v>199</v>
      </c>
    </row>
    <row r="201" spans="15:15">
      <c r="O201" s="41">
        <v>200</v>
      </c>
    </row>
    <row r="202" spans="15:15">
      <c r="O202" s="41">
        <v>201</v>
      </c>
    </row>
    <row r="203" spans="15:15">
      <c r="O203" s="41">
        <v>202</v>
      </c>
    </row>
    <row r="204" spans="15:15">
      <c r="O204" s="41">
        <v>203</v>
      </c>
    </row>
    <row r="205" spans="15:15">
      <c r="O205" s="41">
        <v>204</v>
      </c>
    </row>
    <row r="206" spans="15:15">
      <c r="O206" s="41">
        <v>205</v>
      </c>
    </row>
    <row r="207" spans="15:15">
      <c r="O207" s="41">
        <v>206</v>
      </c>
    </row>
    <row r="208" spans="15:15">
      <c r="O208" s="41">
        <v>207</v>
      </c>
    </row>
    <row r="209" spans="15:15">
      <c r="O209" s="41">
        <v>208</v>
      </c>
    </row>
    <row r="210" spans="15:15">
      <c r="O210" s="41">
        <v>209</v>
      </c>
    </row>
    <row r="211" spans="15:15">
      <c r="O211" s="41">
        <v>210</v>
      </c>
    </row>
    <row r="212" spans="15:15">
      <c r="O212" s="41">
        <v>211</v>
      </c>
    </row>
    <row r="213" spans="15:15">
      <c r="O213" s="41">
        <v>212</v>
      </c>
    </row>
    <row r="214" spans="15:15">
      <c r="O214" s="41">
        <v>213</v>
      </c>
    </row>
    <row r="215" spans="15:15">
      <c r="O215" s="41">
        <v>214</v>
      </c>
    </row>
    <row r="216" spans="15:15">
      <c r="O216" s="41">
        <v>215</v>
      </c>
    </row>
    <row r="217" spans="15:15">
      <c r="O217" s="41">
        <v>216</v>
      </c>
    </row>
    <row r="218" spans="15:15">
      <c r="O218" s="41">
        <v>217</v>
      </c>
    </row>
    <row r="219" spans="15:15">
      <c r="O219" s="41">
        <v>218</v>
      </c>
    </row>
    <row r="220" spans="15:15">
      <c r="O220" s="41">
        <v>219</v>
      </c>
    </row>
    <row r="221" spans="15:15">
      <c r="O221" s="41">
        <v>220</v>
      </c>
    </row>
    <row r="222" spans="15:15">
      <c r="O222" s="41">
        <v>221</v>
      </c>
    </row>
    <row r="223" spans="15:15">
      <c r="O223" s="41">
        <v>222</v>
      </c>
    </row>
    <row r="224" spans="15:15">
      <c r="O224" s="41">
        <v>223</v>
      </c>
    </row>
    <row r="225" spans="15:15">
      <c r="O225" s="41">
        <v>224</v>
      </c>
    </row>
    <row r="226" spans="15:15">
      <c r="O226" s="41">
        <v>225</v>
      </c>
    </row>
    <row r="227" spans="15:15">
      <c r="O227" s="41">
        <v>226</v>
      </c>
    </row>
    <row r="228" spans="15:15">
      <c r="O228" s="41">
        <v>227</v>
      </c>
    </row>
    <row r="229" spans="15:15">
      <c r="O229" s="41">
        <v>228</v>
      </c>
    </row>
    <row r="230" spans="15:15">
      <c r="O230" s="41">
        <v>229</v>
      </c>
    </row>
    <row r="231" spans="15:15">
      <c r="O231" s="41">
        <v>230</v>
      </c>
    </row>
    <row r="232" spans="15:15">
      <c r="O232" s="41">
        <v>231</v>
      </c>
    </row>
    <row r="233" spans="15:15">
      <c r="O233" s="41">
        <v>232</v>
      </c>
    </row>
    <row r="234" spans="15:15">
      <c r="O234" s="41">
        <v>233</v>
      </c>
    </row>
    <row r="235" spans="15:15">
      <c r="O235" s="41">
        <v>234</v>
      </c>
    </row>
    <row r="236" spans="15:15">
      <c r="O236" s="41">
        <v>235</v>
      </c>
    </row>
    <row r="237" spans="15:15">
      <c r="O237" s="41">
        <v>236</v>
      </c>
    </row>
    <row r="238" spans="15:15">
      <c r="O238" s="41">
        <v>237</v>
      </c>
    </row>
    <row r="239" spans="15:15">
      <c r="O239" s="41">
        <v>238</v>
      </c>
    </row>
    <row r="240" spans="15:15">
      <c r="O240" s="41">
        <v>239</v>
      </c>
    </row>
    <row r="241" spans="15:15">
      <c r="O241" s="41">
        <v>240</v>
      </c>
    </row>
    <row r="242" spans="15:15">
      <c r="O242" s="41">
        <v>241</v>
      </c>
    </row>
    <row r="243" spans="15:15">
      <c r="O243" s="41">
        <v>242</v>
      </c>
    </row>
    <row r="244" spans="15:15">
      <c r="O244" s="41">
        <v>243</v>
      </c>
    </row>
    <row r="245" spans="15:15">
      <c r="O245" s="41">
        <v>244</v>
      </c>
    </row>
    <row r="246" spans="15:15">
      <c r="O246" s="41">
        <v>245</v>
      </c>
    </row>
    <row r="247" spans="15:15">
      <c r="O247" s="41">
        <v>246</v>
      </c>
    </row>
    <row r="248" spans="15:15">
      <c r="O248" s="41">
        <v>247</v>
      </c>
    </row>
    <row r="249" spans="15:15">
      <c r="O249" s="41">
        <v>248</v>
      </c>
    </row>
    <row r="250" spans="15:15">
      <c r="O250" s="41">
        <v>249</v>
      </c>
    </row>
    <row r="251" spans="15:15">
      <c r="O251" s="41">
        <v>250</v>
      </c>
    </row>
    <row r="252" spans="15:15">
      <c r="O252" s="41">
        <v>251</v>
      </c>
    </row>
    <row r="253" spans="15:15">
      <c r="O253" s="41">
        <v>252</v>
      </c>
    </row>
    <row r="254" spans="15:15">
      <c r="O254" s="41">
        <v>253</v>
      </c>
    </row>
    <row r="255" spans="15:15">
      <c r="O255" s="41">
        <v>254</v>
      </c>
    </row>
    <row r="256" spans="15:15">
      <c r="O256" s="41">
        <v>255</v>
      </c>
    </row>
    <row r="257" spans="15:15">
      <c r="O257" s="41">
        <v>256</v>
      </c>
    </row>
    <row r="258" spans="15:15">
      <c r="O258" s="41">
        <v>257</v>
      </c>
    </row>
    <row r="259" spans="15:15">
      <c r="O259" s="41">
        <v>258</v>
      </c>
    </row>
    <row r="260" spans="15:15">
      <c r="O260" s="41">
        <v>259</v>
      </c>
    </row>
    <row r="261" spans="15:15">
      <c r="O261" s="41">
        <v>260</v>
      </c>
    </row>
    <row r="262" spans="15:15">
      <c r="O262" s="41">
        <v>261</v>
      </c>
    </row>
    <row r="263" spans="15:15">
      <c r="O263" s="41">
        <v>262</v>
      </c>
    </row>
    <row r="264" spans="15:15">
      <c r="O264" s="41">
        <v>263</v>
      </c>
    </row>
    <row r="265" spans="15:15">
      <c r="O265" s="41">
        <v>264</v>
      </c>
    </row>
    <row r="266" spans="15:15">
      <c r="O266" s="41">
        <v>265</v>
      </c>
    </row>
    <row r="267" spans="15:15">
      <c r="O267" s="41">
        <v>266</v>
      </c>
    </row>
    <row r="268" spans="15:15">
      <c r="O268" s="41">
        <v>267</v>
      </c>
    </row>
    <row r="269" spans="15:15">
      <c r="O269" s="41">
        <v>268</v>
      </c>
    </row>
    <row r="270" spans="15:15">
      <c r="O270" s="41">
        <v>269</v>
      </c>
    </row>
    <row r="271" spans="15:15">
      <c r="O271" s="41">
        <v>270</v>
      </c>
    </row>
    <row r="272" spans="15:15">
      <c r="O272" s="41">
        <v>271</v>
      </c>
    </row>
    <row r="273" spans="15:15">
      <c r="O273" s="41">
        <v>272</v>
      </c>
    </row>
    <row r="274" spans="15:15">
      <c r="O274" s="41">
        <v>273</v>
      </c>
    </row>
    <row r="275" spans="15:15">
      <c r="O275" s="41">
        <v>274</v>
      </c>
    </row>
    <row r="276" spans="15:15">
      <c r="O276" s="41">
        <v>275</v>
      </c>
    </row>
    <row r="277" spans="15:15">
      <c r="O277" s="41">
        <v>276</v>
      </c>
    </row>
    <row r="278" spans="15:15">
      <c r="O278" s="41">
        <v>277</v>
      </c>
    </row>
    <row r="279" spans="15:15">
      <c r="O279" s="41">
        <v>278</v>
      </c>
    </row>
    <row r="280" spans="15:15">
      <c r="O280" s="41">
        <v>279</v>
      </c>
    </row>
    <row r="281" spans="15:15">
      <c r="O281" s="41">
        <v>280</v>
      </c>
    </row>
    <row r="282" spans="15:15">
      <c r="O282" s="41">
        <v>281</v>
      </c>
    </row>
    <row r="283" spans="15:15">
      <c r="O283" s="41">
        <v>282</v>
      </c>
    </row>
    <row r="284" spans="15:15">
      <c r="O284" s="41">
        <v>283</v>
      </c>
    </row>
    <row r="285" spans="15:15">
      <c r="O285" s="41">
        <v>284</v>
      </c>
    </row>
    <row r="286" spans="15:15">
      <c r="O286" s="41">
        <v>285</v>
      </c>
    </row>
    <row r="287" spans="15:15">
      <c r="O287" s="41">
        <v>286</v>
      </c>
    </row>
    <row r="288" spans="15:15">
      <c r="O288" s="41">
        <v>287</v>
      </c>
    </row>
    <row r="289" spans="15:15">
      <c r="O289" s="41">
        <v>288</v>
      </c>
    </row>
    <row r="290" spans="15:15">
      <c r="O290" s="41">
        <v>289</v>
      </c>
    </row>
    <row r="291" spans="15:15">
      <c r="O291" s="41">
        <v>290</v>
      </c>
    </row>
    <row r="292" spans="15:15">
      <c r="O292" s="41">
        <v>291</v>
      </c>
    </row>
    <row r="293" spans="15:15">
      <c r="O293" s="41">
        <v>292</v>
      </c>
    </row>
    <row r="294" spans="15:15">
      <c r="O294" s="41">
        <v>293</v>
      </c>
    </row>
    <row r="295" spans="15:15">
      <c r="O295" s="41">
        <v>294</v>
      </c>
    </row>
    <row r="296" spans="15:15">
      <c r="O296" s="41">
        <v>295</v>
      </c>
    </row>
    <row r="297" spans="15:15">
      <c r="O297" s="41">
        <v>296</v>
      </c>
    </row>
    <row r="298" spans="15:15">
      <c r="O298" s="41">
        <v>297</v>
      </c>
    </row>
    <row r="299" spans="15:15">
      <c r="O299" s="41">
        <v>298</v>
      </c>
    </row>
    <row r="300" spans="15:15">
      <c r="O300" s="41">
        <v>299</v>
      </c>
    </row>
    <row r="301" spans="15:15">
      <c r="O301" s="41">
        <v>300</v>
      </c>
    </row>
    <row r="302" spans="15:15">
      <c r="O302" s="41">
        <v>301</v>
      </c>
    </row>
    <row r="303" spans="15:15">
      <c r="O303" s="41">
        <v>302</v>
      </c>
    </row>
    <row r="304" spans="15:15">
      <c r="O304" s="41">
        <v>303</v>
      </c>
    </row>
    <row r="305" spans="15:15">
      <c r="O305" s="41">
        <v>304</v>
      </c>
    </row>
    <row r="306" spans="15:15">
      <c r="O306" s="41">
        <v>305</v>
      </c>
    </row>
    <row r="307" spans="15:15">
      <c r="O307" s="41">
        <v>306</v>
      </c>
    </row>
    <row r="308" spans="15:15">
      <c r="O308" s="41">
        <v>307</v>
      </c>
    </row>
    <row r="309" spans="15:15">
      <c r="O309" s="41">
        <v>308</v>
      </c>
    </row>
    <row r="310" spans="15:15">
      <c r="O310" s="41">
        <v>309</v>
      </c>
    </row>
    <row r="311" spans="15:15">
      <c r="O311" s="41">
        <v>310</v>
      </c>
    </row>
    <row r="312" spans="15:15">
      <c r="O312" s="41">
        <v>311</v>
      </c>
    </row>
    <row r="313" spans="15:15">
      <c r="O313" s="41">
        <v>312</v>
      </c>
    </row>
    <row r="314" spans="15:15">
      <c r="O314" s="41">
        <v>313</v>
      </c>
    </row>
    <row r="315" spans="15:15">
      <c r="O315" s="41">
        <v>314</v>
      </c>
    </row>
    <row r="316" spans="15:15">
      <c r="O316" s="41">
        <v>315</v>
      </c>
    </row>
    <row r="317" spans="15:15">
      <c r="O317" s="41">
        <v>316</v>
      </c>
    </row>
    <row r="318" spans="15:15">
      <c r="O318" s="41">
        <v>317</v>
      </c>
    </row>
    <row r="319" spans="15:15">
      <c r="O319" s="41">
        <v>318</v>
      </c>
    </row>
    <row r="320" spans="15:15">
      <c r="O320" s="41">
        <v>319</v>
      </c>
    </row>
    <row r="321" spans="15:15">
      <c r="O321" s="41">
        <v>320</v>
      </c>
    </row>
    <row r="322" spans="15:15">
      <c r="O322" s="41">
        <v>321</v>
      </c>
    </row>
    <row r="323" spans="15:15">
      <c r="O323" s="41">
        <v>322</v>
      </c>
    </row>
    <row r="324" spans="15:15">
      <c r="O324" s="41">
        <v>323</v>
      </c>
    </row>
    <row r="325" spans="15:15">
      <c r="O325" s="41">
        <v>324</v>
      </c>
    </row>
    <row r="326" spans="15:15">
      <c r="O326" s="41">
        <v>325</v>
      </c>
    </row>
    <row r="327" spans="15:15">
      <c r="O327" s="41">
        <v>326</v>
      </c>
    </row>
    <row r="328" spans="15:15">
      <c r="O328" s="41">
        <v>327</v>
      </c>
    </row>
    <row r="329" spans="15:15">
      <c r="O329" s="41">
        <v>328</v>
      </c>
    </row>
    <row r="330" spans="15:15">
      <c r="O330" s="41">
        <v>329</v>
      </c>
    </row>
    <row r="331" spans="15:15">
      <c r="O331" s="41">
        <v>330</v>
      </c>
    </row>
    <row r="332" spans="15:15">
      <c r="O332" s="41">
        <v>331</v>
      </c>
    </row>
    <row r="333" spans="15:15">
      <c r="O333" s="41">
        <v>332</v>
      </c>
    </row>
    <row r="334" spans="15:15">
      <c r="O334" s="41">
        <v>333</v>
      </c>
    </row>
    <row r="335" spans="15:15">
      <c r="O335" s="41">
        <v>334</v>
      </c>
    </row>
    <row r="336" spans="15:15">
      <c r="O336" s="41">
        <v>335</v>
      </c>
    </row>
    <row r="337" spans="15:15">
      <c r="O337" s="41">
        <v>336</v>
      </c>
    </row>
    <row r="338" spans="15:15">
      <c r="O338" s="41">
        <v>337</v>
      </c>
    </row>
    <row r="339" spans="15:15">
      <c r="O339" s="41">
        <v>338</v>
      </c>
    </row>
    <row r="340" spans="15:15">
      <c r="O340" s="41">
        <v>339</v>
      </c>
    </row>
    <row r="341" spans="15:15">
      <c r="O341" s="41">
        <v>340</v>
      </c>
    </row>
    <row r="342" spans="15:15">
      <c r="O342" s="41">
        <v>341</v>
      </c>
    </row>
    <row r="343" spans="15:15">
      <c r="O343" s="41">
        <v>342</v>
      </c>
    </row>
    <row r="344" spans="15:15">
      <c r="O344" s="41">
        <v>343</v>
      </c>
    </row>
    <row r="345" spans="15:15">
      <c r="O345" s="41">
        <v>344</v>
      </c>
    </row>
    <row r="346" spans="15:15">
      <c r="O346" s="41">
        <v>345</v>
      </c>
    </row>
    <row r="347" spans="15:15">
      <c r="O347" s="41">
        <v>346</v>
      </c>
    </row>
    <row r="348" spans="15:15">
      <c r="O348" s="41">
        <v>347</v>
      </c>
    </row>
    <row r="349" spans="15:15">
      <c r="O349" s="41">
        <v>348</v>
      </c>
    </row>
    <row r="350" spans="15:15">
      <c r="O350" s="41">
        <v>349</v>
      </c>
    </row>
    <row r="351" spans="15:15">
      <c r="O351" s="41">
        <v>350</v>
      </c>
    </row>
    <row r="352" spans="15:15">
      <c r="O352" s="41">
        <v>351</v>
      </c>
    </row>
    <row r="353" spans="15:15">
      <c r="O353" s="41">
        <v>352</v>
      </c>
    </row>
    <row r="354" spans="15:15">
      <c r="O354" s="41">
        <v>353</v>
      </c>
    </row>
    <row r="355" spans="15:15">
      <c r="O355" s="41">
        <v>354</v>
      </c>
    </row>
    <row r="356" spans="15:15">
      <c r="O356" s="41">
        <v>355</v>
      </c>
    </row>
    <row r="357" spans="15:15">
      <c r="O357" s="41">
        <v>356</v>
      </c>
    </row>
    <row r="358" spans="15:15">
      <c r="O358" s="41">
        <v>357</v>
      </c>
    </row>
    <row r="359" spans="15:15">
      <c r="O359" s="41">
        <v>358</v>
      </c>
    </row>
    <row r="360" spans="15:15">
      <c r="O360" s="41">
        <v>359</v>
      </c>
    </row>
    <row r="361" spans="15:15">
      <c r="O361" s="41">
        <v>360</v>
      </c>
    </row>
    <row r="362" spans="15:15">
      <c r="O362" s="41">
        <v>361</v>
      </c>
    </row>
    <row r="363" spans="15:15">
      <c r="O363" s="41">
        <v>362</v>
      </c>
    </row>
    <row r="364" spans="15:15">
      <c r="O364" s="41">
        <v>363</v>
      </c>
    </row>
    <row r="365" spans="15:15">
      <c r="O365" s="41">
        <v>364</v>
      </c>
    </row>
    <row r="366" spans="15:15">
      <c r="O366" s="41">
        <v>365</v>
      </c>
    </row>
    <row r="367" spans="15:15">
      <c r="O367" s="41">
        <v>366</v>
      </c>
    </row>
    <row r="368" spans="15:15">
      <c r="O368" s="41">
        <v>367</v>
      </c>
    </row>
    <row r="369" spans="15:15">
      <c r="O369" s="41">
        <v>368</v>
      </c>
    </row>
    <row r="370" spans="15:15">
      <c r="O370" s="41">
        <v>369</v>
      </c>
    </row>
    <row r="371" spans="15:15">
      <c r="O371" s="41">
        <v>370</v>
      </c>
    </row>
    <row r="372" spans="15:15">
      <c r="O372" s="41">
        <v>371</v>
      </c>
    </row>
    <row r="373" spans="15:15">
      <c r="O373" s="41">
        <v>372</v>
      </c>
    </row>
    <row r="374" spans="15:15">
      <c r="O374" s="41">
        <v>373</v>
      </c>
    </row>
    <row r="375" spans="15:15">
      <c r="O375" s="41">
        <v>374</v>
      </c>
    </row>
    <row r="376" spans="15:15">
      <c r="O376" s="41">
        <v>375</v>
      </c>
    </row>
    <row r="377" spans="15:15">
      <c r="O377" s="41">
        <v>376</v>
      </c>
    </row>
    <row r="378" spans="15:15">
      <c r="O378" s="41">
        <v>377</v>
      </c>
    </row>
    <row r="379" spans="15:15">
      <c r="O379" s="41">
        <v>378</v>
      </c>
    </row>
    <row r="380" spans="15:15">
      <c r="O380" s="41">
        <v>379</v>
      </c>
    </row>
    <row r="381" spans="15:15">
      <c r="O381" s="41">
        <v>380</v>
      </c>
    </row>
    <row r="382" spans="15:15">
      <c r="O382" s="41">
        <v>381</v>
      </c>
    </row>
    <row r="383" spans="15:15">
      <c r="O383" s="41">
        <v>382</v>
      </c>
    </row>
    <row r="384" spans="15:15">
      <c r="O384" s="41">
        <v>383</v>
      </c>
    </row>
    <row r="385" spans="15:15">
      <c r="O385" s="41">
        <v>384</v>
      </c>
    </row>
    <row r="386" spans="15:15">
      <c r="O386" s="41">
        <v>385</v>
      </c>
    </row>
    <row r="387" spans="15:15">
      <c r="O387" s="41">
        <v>386</v>
      </c>
    </row>
    <row r="388" spans="15:15">
      <c r="O388" s="41">
        <v>387</v>
      </c>
    </row>
    <row r="389" spans="15:15">
      <c r="O389" s="41">
        <v>388</v>
      </c>
    </row>
    <row r="390" spans="15:15">
      <c r="O390" s="41">
        <v>389</v>
      </c>
    </row>
    <row r="391" spans="15:15">
      <c r="O391" s="41">
        <v>390</v>
      </c>
    </row>
    <row r="392" spans="15:15">
      <c r="O392" s="41">
        <v>391</v>
      </c>
    </row>
    <row r="393" spans="15:15">
      <c r="O393" s="41">
        <v>392</v>
      </c>
    </row>
    <row r="394" spans="15:15">
      <c r="O394" s="41">
        <v>393</v>
      </c>
    </row>
    <row r="395" spans="15:15">
      <c r="O395" s="41">
        <v>394</v>
      </c>
    </row>
    <row r="396" spans="15:15">
      <c r="O396" s="41">
        <v>395</v>
      </c>
    </row>
    <row r="397" spans="15:15">
      <c r="O397" s="41">
        <v>396</v>
      </c>
    </row>
    <row r="398" spans="15:15">
      <c r="O398" s="41">
        <v>397</v>
      </c>
    </row>
    <row r="399" spans="15:15">
      <c r="O399" s="41">
        <v>398</v>
      </c>
    </row>
    <row r="400" spans="15:15">
      <c r="O400" s="41">
        <v>399</v>
      </c>
    </row>
    <row r="401" spans="15:15">
      <c r="O401" s="41">
        <v>400</v>
      </c>
    </row>
    <row r="402" spans="15:15">
      <c r="O402" s="41">
        <v>401</v>
      </c>
    </row>
    <row r="403" spans="15:15">
      <c r="O403" s="41">
        <v>402</v>
      </c>
    </row>
    <row r="404" spans="15:15">
      <c r="O404" s="41">
        <v>403</v>
      </c>
    </row>
    <row r="405" spans="15:15">
      <c r="O405" s="41">
        <v>404</v>
      </c>
    </row>
    <row r="406" spans="15:15">
      <c r="O406" s="41">
        <v>405</v>
      </c>
    </row>
    <row r="407" spans="15:15">
      <c r="O407" s="41">
        <v>406</v>
      </c>
    </row>
    <row r="408" spans="15:15">
      <c r="O408" s="41">
        <v>407</v>
      </c>
    </row>
    <row r="409" spans="15:15">
      <c r="O409" s="41">
        <v>408</v>
      </c>
    </row>
    <row r="410" spans="15:15">
      <c r="O410" s="41">
        <v>409</v>
      </c>
    </row>
    <row r="411" spans="15:15">
      <c r="O411" s="41">
        <v>410</v>
      </c>
    </row>
    <row r="412" spans="15:15">
      <c r="O412" s="41">
        <v>411</v>
      </c>
    </row>
    <row r="413" spans="15:15">
      <c r="O413" s="41">
        <v>412</v>
      </c>
    </row>
    <row r="414" spans="15:15">
      <c r="O414" s="41">
        <v>413</v>
      </c>
    </row>
    <row r="415" spans="15:15">
      <c r="O415" s="41">
        <v>414</v>
      </c>
    </row>
    <row r="416" spans="15:15">
      <c r="O416" s="41">
        <v>415</v>
      </c>
    </row>
    <row r="417" spans="15:15">
      <c r="O417" s="41">
        <v>416</v>
      </c>
    </row>
    <row r="418" spans="15:15">
      <c r="O418" s="41">
        <v>417</v>
      </c>
    </row>
    <row r="419" spans="15:15">
      <c r="O419" s="41">
        <v>418</v>
      </c>
    </row>
    <row r="420" spans="15:15">
      <c r="O420" s="41">
        <v>419</v>
      </c>
    </row>
    <row r="421" spans="15:15">
      <c r="O421" s="41">
        <v>420</v>
      </c>
    </row>
    <row r="422" spans="15:15">
      <c r="O422" s="41">
        <v>421</v>
      </c>
    </row>
    <row r="423" spans="15:15">
      <c r="O423" s="41">
        <v>422</v>
      </c>
    </row>
    <row r="424" spans="15:15">
      <c r="O424" s="41">
        <v>423</v>
      </c>
    </row>
    <row r="425" spans="15:15">
      <c r="O425" s="41">
        <v>424</v>
      </c>
    </row>
    <row r="426" spans="15:15">
      <c r="O426" s="41">
        <v>425</v>
      </c>
    </row>
    <row r="427" spans="15:15">
      <c r="O427" s="41">
        <v>426</v>
      </c>
    </row>
    <row r="428" spans="15:15">
      <c r="O428" s="41">
        <v>427</v>
      </c>
    </row>
    <row r="429" spans="15:15">
      <c r="O429" s="41">
        <v>428</v>
      </c>
    </row>
    <row r="430" spans="15:15">
      <c r="O430" s="41">
        <v>429</v>
      </c>
    </row>
    <row r="431" spans="15:15">
      <c r="O431" s="41">
        <v>430</v>
      </c>
    </row>
    <row r="432" spans="15:15">
      <c r="O432" s="41">
        <v>431</v>
      </c>
    </row>
    <row r="433" spans="15:15">
      <c r="O433" s="41">
        <v>432</v>
      </c>
    </row>
    <row r="434" spans="15:15">
      <c r="O434" s="41">
        <v>433</v>
      </c>
    </row>
    <row r="435" spans="15:15">
      <c r="O435" s="41">
        <v>434</v>
      </c>
    </row>
    <row r="436" spans="15:15">
      <c r="O436" s="41">
        <v>435</v>
      </c>
    </row>
    <row r="437" spans="15:15">
      <c r="O437" s="41">
        <v>436</v>
      </c>
    </row>
    <row r="438" spans="15:15">
      <c r="O438" s="41">
        <v>437</v>
      </c>
    </row>
    <row r="439" spans="15:15">
      <c r="O439" s="41">
        <v>438</v>
      </c>
    </row>
    <row r="440" spans="15:15">
      <c r="O440" s="41">
        <v>439</v>
      </c>
    </row>
    <row r="441" spans="15:15">
      <c r="O441" s="41">
        <v>440</v>
      </c>
    </row>
    <row r="442" spans="15:15">
      <c r="O442" s="41">
        <v>441</v>
      </c>
    </row>
    <row r="443" spans="15:15">
      <c r="O443" s="41">
        <v>442</v>
      </c>
    </row>
    <row r="444" spans="15:15">
      <c r="O444" s="41">
        <v>443</v>
      </c>
    </row>
    <row r="445" spans="15:15">
      <c r="O445" s="41">
        <v>444</v>
      </c>
    </row>
    <row r="446" spans="15:15">
      <c r="O446" s="41">
        <v>445</v>
      </c>
    </row>
    <row r="447" spans="15:15">
      <c r="O447" s="41">
        <v>446</v>
      </c>
    </row>
    <row r="448" spans="15:15">
      <c r="O448" s="41">
        <v>447</v>
      </c>
    </row>
    <row r="449" spans="15:15">
      <c r="O449" s="41">
        <v>448</v>
      </c>
    </row>
    <row r="450" spans="15:15">
      <c r="O450" s="41">
        <v>449</v>
      </c>
    </row>
    <row r="451" spans="15:15">
      <c r="O451" s="41">
        <v>450</v>
      </c>
    </row>
    <row r="452" spans="15:15">
      <c r="O452" s="41">
        <v>451</v>
      </c>
    </row>
    <row r="453" spans="15:15">
      <c r="O453" s="41">
        <v>452</v>
      </c>
    </row>
    <row r="454" spans="15:15">
      <c r="O454" s="41">
        <v>453</v>
      </c>
    </row>
    <row r="455" spans="15:15">
      <c r="O455" s="41">
        <v>454</v>
      </c>
    </row>
    <row r="456" spans="15:15">
      <c r="O456" s="41">
        <v>455</v>
      </c>
    </row>
    <row r="457" spans="15:15">
      <c r="O457" s="41">
        <v>456</v>
      </c>
    </row>
    <row r="458" spans="15:15">
      <c r="O458" s="41">
        <v>457</v>
      </c>
    </row>
    <row r="459" spans="15:15">
      <c r="O459" s="41">
        <v>458</v>
      </c>
    </row>
    <row r="460" spans="15:15">
      <c r="O460" s="41">
        <v>459</v>
      </c>
    </row>
    <row r="461" spans="15:15">
      <c r="O461" s="41">
        <v>460</v>
      </c>
    </row>
    <row r="462" spans="15:15">
      <c r="O462" s="41">
        <v>461</v>
      </c>
    </row>
    <row r="463" spans="15:15">
      <c r="O463" s="41">
        <v>462</v>
      </c>
    </row>
    <row r="464" spans="15:15">
      <c r="O464" s="41">
        <v>463</v>
      </c>
    </row>
    <row r="465" spans="15:15">
      <c r="O465" s="41">
        <v>464</v>
      </c>
    </row>
    <row r="466" spans="15:15">
      <c r="O466" s="41">
        <v>465</v>
      </c>
    </row>
    <row r="467" spans="15:15">
      <c r="O467" s="41">
        <v>466</v>
      </c>
    </row>
    <row r="468" spans="15:15">
      <c r="O468" s="41">
        <v>467</v>
      </c>
    </row>
    <row r="469" spans="15:15">
      <c r="O469" s="41">
        <v>468</v>
      </c>
    </row>
    <row r="470" spans="15:15">
      <c r="O470" s="41">
        <v>469</v>
      </c>
    </row>
    <row r="471" spans="15:15">
      <c r="O471" s="41">
        <v>470</v>
      </c>
    </row>
    <row r="472" spans="15:15">
      <c r="O472" s="41">
        <v>471</v>
      </c>
    </row>
    <row r="473" spans="15:15">
      <c r="O473" s="41">
        <v>472</v>
      </c>
    </row>
    <row r="474" spans="15:15">
      <c r="O474" s="41">
        <v>473</v>
      </c>
    </row>
    <row r="475" spans="15:15">
      <c r="O475" s="41">
        <v>474</v>
      </c>
    </row>
    <row r="476" spans="15:15">
      <c r="O476" s="41">
        <v>475</v>
      </c>
    </row>
    <row r="477" spans="15:15">
      <c r="O477" s="41">
        <v>476</v>
      </c>
    </row>
    <row r="478" spans="15:15">
      <c r="O478" s="41">
        <v>477</v>
      </c>
    </row>
    <row r="479" spans="15:15">
      <c r="O479" s="41">
        <v>478</v>
      </c>
    </row>
    <row r="480" spans="15:15">
      <c r="O480" s="41">
        <v>479</v>
      </c>
    </row>
    <row r="481" spans="15:15">
      <c r="O481" s="41">
        <v>480</v>
      </c>
    </row>
    <row r="482" spans="15:15">
      <c r="O482" s="41">
        <v>481</v>
      </c>
    </row>
    <row r="483" spans="15:15">
      <c r="O483" s="41">
        <v>482</v>
      </c>
    </row>
    <row r="484" spans="15:15">
      <c r="O484" s="41">
        <v>483</v>
      </c>
    </row>
    <row r="485" spans="15:15">
      <c r="O485" s="41">
        <v>484</v>
      </c>
    </row>
    <row r="486" spans="15:15">
      <c r="O486" s="41">
        <v>485</v>
      </c>
    </row>
    <row r="487" spans="15:15">
      <c r="O487" s="41">
        <v>486</v>
      </c>
    </row>
    <row r="488" spans="15:15">
      <c r="O488" s="41">
        <v>487</v>
      </c>
    </row>
    <row r="489" spans="15:15">
      <c r="O489" s="41">
        <v>488</v>
      </c>
    </row>
    <row r="490" spans="15:15">
      <c r="O490" s="41">
        <v>489</v>
      </c>
    </row>
    <row r="491" spans="15:15">
      <c r="O491" s="41">
        <v>490</v>
      </c>
    </row>
    <row r="492" spans="15:15">
      <c r="O492" s="41">
        <v>491</v>
      </c>
    </row>
    <row r="493" spans="15:15">
      <c r="O493" s="41">
        <v>492</v>
      </c>
    </row>
    <row r="494" spans="15:15">
      <c r="O494" s="41">
        <v>493</v>
      </c>
    </row>
    <row r="495" spans="15:15">
      <c r="O495" s="41">
        <v>494</v>
      </c>
    </row>
    <row r="496" spans="15:15">
      <c r="O496" s="41">
        <v>495</v>
      </c>
    </row>
    <row r="497" spans="15:15">
      <c r="O497" s="41">
        <v>496</v>
      </c>
    </row>
    <row r="498" spans="15:15">
      <c r="O498" s="41">
        <v>497</v>
      </c>
    </row>
    <row r="499" spans="15:15">
      <c r="O499" s="41">
        <v>498</v>
      </c>
    </row>
    <row r="500" spans="15:15">
      <c r="O500" s="41">
        <v>499</v>
      </c>
    </row>
    <row r="501" spans="15:15">
      <c r="O501" s="41">
        <v>500</v>
      </c>
    </row>
    <row r="502" spans="15:15">
      <c r="O502" s="41">
        <v>501</v>
      </c>
    </row>
    <row r="503" spans="15:15">
      <c r="O503" s="41">
        <v>502</v>
      </c>
    </row>
    <row r="504" spans="15:15">
      <c r="O504" s="41">
        <v>503</v>
      </c>
    </row>
    <row r="505" spans="15:15">
      <c r="O505" s="41">
        <v>504</v>
      </c>
    </row>
    <row r="506" spans="15:15">
      <c r="O506" s="41">
        <v>505</v>
      </c>
    </row>
    <row r="507" spans="15:15">
      <c r="O507" s="41">
        <v>506</v>
      </c>
    </row>
    <row r="508" spans="15:15">
      <c r="O508" s="41">
        <v>507</v>
      </c>
    </row>
    <row r="509" spans="15:15">
      <c r="O509" s="41">
        <v>508</v>
      </c>
    </row>
    <row r="510" spans="15:15">
      <c r="O510" s="41">
        <v>509</v>
      </c>
    </row>
    <row r="511" spans="15:15">
      <c r="O511" s="41">
        <v>510</v>
      </c>
    </row>
    <row r="512" spans="15:15">
      <c r="O512" s="41">
        <v>511</v>
      </c>
    </row>
    <row r="513" spans="15:15">
      <c r="O513" s="41">
        <v>512</v>
      </c>
    </row>
    <row r="514" spans="15:15">
      <c r="O514" s="41">
        <v>513</v>
      </c>
    </row>
    <row r="515" spans="15:15">
      <c r="O515" s="41">
        <v>514</v>
      </c>
    </row>
    <row r="516" spans="15:15">
      <c r="O516" s="41">
        <v>515</v>
      </c>
    </row>
    <row r="517" spans="15:15">
      <c r="O517" s="41">
        <v>516</v>
      </c>
    </row>
    <row r="518" spans="15:15">
      <c r="O518" s="41">
        <v>517</v>
      </c>
    </row>
    <row r="519" spans="15:15">
      <c r="O519" s="41">
        <v>518</v>
      </c>
    </row>
    <row r="520" spans="15:15">
      <c r="O520" s="41">
        <v>519</v>
      </c>
    </row>
    <row r="521" spans="15:15">
      <c r="O521" s="41">
        <v>520</v>
      </c>
    </row>
    <row r="522" spans="15:15">
      <c r="O522" s="41">
        <v>521</v>
      </c>
    </row>
    <row r="523" spans="15:15">
      <c r="O523" s="41">
        <v>522</v>
      </c>
    </row>
    <row r="524" spans="15:15">
      <c r="O524" s="41">
        <v>523</v>
      </c>
    </row>
    <row r="525" spans="15:15">
      <c r="O525" s="41">
        <v>524</v>
      </c>
    </row>
    <row r="526" spans="15:15">
      <c r="O526" s="41">
        <v>525</v>
      </c>
    </row>
    <row r="527" spans="15:15">
      <c r="O527" s="41">
        <v>526</v>
      </c>
    </row>
    <row r="528" spans="15:15">
      <c r="O528" s="41">
        <v>527</v>
      </c>
    </row>
    <row r="529" spans="15:15">
      <c r="O529" s="41">
        <v>528</v>
      </c>
    </row>
    <row r="530" spans="15:15">
      <c r="O530" s="41">
        <v>529</v>
      </c>
    </row>
    <row r="531" spans="15:15">
      <c r="O531" s="41">
        <v>530</v>
      </c>
    </row>
    <row r="532" spans="15:15">
      <c r="O532" s="41">
        <v>531</v>
      </c>
    </row>
    <row r="533" spans="15:15">
      <c r="O533" s="41">
        <v>532</v>
      </c>
    </row>
    <row r="534" spans="15:15">
      <c r="O534" s="41">
        <v>533</v>
      </c>
    </row>
    <row r="535" spans="15:15">
      <c r="O535" s="41">
        <v>534</v>
      </c>
    </row>
    <row r="536" spans="15:15">
      <c r="O536" s="41">
        <v>535</v>
      </c>
    </row>
    <row r="537" spans="15:15">
      <c r="O537" s="41">
        <v>536</v>
      </c>
    </row>
    <row r="538" spans="15:15">
      <c r="O538" s="41">
        <v>537</v>
      </c>
    </row>
    <row r="539" spans="15:15">
      <c r="O539" s="41">
        <v>538</v>
      </c>
    </row>
    <row r="540" spans="15:15">
      <c r="O540" s="41">
        <v>539</v>
      </c>
    </row>
    <row r="541" spans="15:15">
      <c r="O541" s="41">
        <v>540</v>
      </c>
    </row>
    <row r="542" spans="15:15">
      <c r="O542" s="41">
        <v>541</v>
      </c>
    </row>
    <row r="543" spans="15:15">
      <c r="O543" s="41">
        <v>542</v>
      </c>
    </row>
    <row r="544" spans="15:15">
      <c r="O544" s="41">
        <v>543</v>
      </c>
    </row>
    <row r="545" spans="15:15">
      <c r="O545" s="41">
        <v>544</v>
      </c>
    </row>
    <row r="546" spans="15:15">
      <c r="O546" s="41">
        <v>545</v>
      </c>
    </row>
    <row r="547" spans="15:15">
      <c r="O547" s="41">
        <v>546</v>
      </c>
    </row>
    <row r="548" spans="15:15">
      <c r="O548" s="41">
        <v>547</v>
      </c>
    </row>
    <row r="549" spans="15:15">
      <c r="O549" s="41">
        <v>548</v>
      </c>
    </row>
    <row r="550" spans="15:15">
      <c r="O550" s="41">
        <v>549</v>
      </c>
    </row>
    <row r="551" spans="15:15">
      <c r="O551" s="41">
        <v>550</v>
      </c>
    </row>
    <row r="552" spans="15:15">
      <c r="O552" s="41">
        <v>551</v>
      </c>
    </row>
    <row r="553" spans="15:15">
      <c r="O553" s="41">
        <v>552</v>
      </c>
    </row>
    <row r="554" spans="15:15">
      <c r="O554" s="41">
        <v>553</v>
      </c>
    </row>
    <row r="555" spans="15:15">
      <c r="O555" s="41">
        <v>554</v>
      </c>
    </row>
    <row r="556" spans="15:15">
      <c r="O556" s="41">
        <v>555</v>
      </c>
    </row>
    <row r="557" spans="15:15">
      <c r="O557" s="41">
        <v>556</v>
      </c>
    </row>
    <row r="558" spans="15:15">
      <c r="O558" s="41">
        <v>557</v>
      </c>
    </row>
    <row r="559" spans="15:15">
      <c r="O559" s="41">
        <v>558</v>
      </c>
    </row>
    <row r="560" spans="15:15">
      <c r="O560" s="41">
        <v>559</v>
      </c>
    </row>
    <row r="561" spans="15:15">
      <c r="O561" s="41">
        <v>560</v>
      </c>
    </row>
    <row r="562" spans="15:15">
      <c r="O562" s="41">
        <v>561</v>
      </c>
    </row>
    <row r="563" spans="15:15">
      <c r="O563" s="41">
        <v>562</v>
      </c>
    </row>
    <row r="564" spans="15:15">
      <c r="O564" s="41">
        <v>563</v>
      </c>
    </row>
    <row r="565" spans="15:15">
      <c r="O565" s="41">
        <v>564</v>
      </c>
    </row>
    <row r="566" spans="15:15">
      <c r="O566" s="41">
        <v>565</v>
      </c>
    </row>
    <row r="567" spans="15:15">
      <c r="O567" s="41">
        <v>566</v>
      </c>
    </row>
    <row r="568" spans="15:15">
      <c r="O568" s="41">
        <v>567</v>
      </c>
    </row>
    <row r="569" spans="15:15">
      <c r="O569" s="41">
        <v>568</v>
      </c>
    </row>
    <row r="570" spans="15:15">
      <c r="O570" s="41">
        <v>569</v>
      </c>
    </row>
    <row r="571" spans="15:15">
      <c r="O571" s="41">
        <v>570</v>
      </c>
    </row>
    <row r="572" spans="15:15">
      <c r="O572" s="41">
        <v>571</v>
      </c>
    </row>
    <row r="573" spans="15:15">
      <c r="O573" s="41">
        <v>572</v>
      </c>
    </row>
    <row r="574" spans="15:15">
      <c r="O574" s="41">
        <v>573</v>
      </c>
    </row>
    <row r="575" spans="15:15">
      <c r="O575" s="41">
        <v>574</v>
      </c>
    </row>
    <row r="576" spans="15:15">
      <c r="O576" s="41">
        <v>575</v>
      </c>
    </row>
    <row r="577" spans="15:15">
      <c r="O577" s="41">
        <v>576</v>
      </c>
    </row>
    <row r="578" spans="15:15">
      <c r="O578" s="41">
        <v>577</v>
      </c>
    </row>
    <row r="579" spans="15:15">
      <c r="O579" s="41">
        <v>578</v>
      </c>
    </row>
    <row r="580" spans="15:15">
      <c r="O580" s="41">
        <v>579</v>
      </c>
    </row>
    <row r="581" spans="15:15">
      <c r="O581" s="41">
        <v>580</v>
      </c>
    </row>
    <row r="582" spans="15:15">
      <c r="O582" s="41">
        <v>581</v>
      </c>
    </row>
    <row r="583" spans="15:15">
      <c r="O583" s="41">
        <v>582</v>
      </c>
    </row>
    <row r="584" spans="15:15">
      <c r="O584" s="41">
        <v>583</v>
      </c>
    </row>
    <row r="585" spans="15:15">
      <c r="O585" s="41">
        <v>584</v>
      </c>
    </row>
    <row r="586" spans="15:15">
      <c r="O586" s="41">
        <v>585</v>
      </c>
    </row>
    <row r="587" spans="15:15">
      <c r="O587" s="41">
        <v>586</v>
      </c>
    </row>
    <row r="588" spans="15:15">
      <c r="O588" s="41">
        <v>587</v>
      </c>
    </row>
    <row r="589" spans="15:15">
      <c r="O589" s="41">
        <v>588</v>
      </c>
    </row>
    <row r="590" spans="15:15">
      <c r="O590" s="41">
        <v>589</v>
      </c>
    </row>
    <row r="591" spans="15:15">
      <c r="O591" s="41">
        <v>590</v>
      </c>
    </row>
    <row r="592" spans="15:15">
      <c r="O592" s="41">
        <v>591</v>
      </c>
    </row>
    <row r="593" spans="15:15">
      <c r="O593" s="41">
        <v>592</v>
      </c>
    </row>
    <row r="594" spans="15:15">
      <c r="O594" s="41">
        <v>593</v>
      </c>
    </row>
    <row r="595" spans="15:15">
      <c r="O595" s="41">
        <v>594</v>
      </c>
    </row>
    <row r="596" spans="15:15">
      <c r="O596" s="41">
        <v>595</v>
      </c>
    </row>
    <row r="597" spans="15:15">
      <c r="O597" s="41">
        <v>596</v>
      </c>
    </row>
    <row r="598" spans="15:15">
      <c r="O598" s="41">
        <v>597</v>
      </c>
    </row>
    <row r="599" spans="15:15">
      <c r="O599" s="41">
        <v>598</v>
      </c>
    </row>
    <row r="600" spans="15:15">
      <c r="O600" s="41">
        <v>599</v>
      </c>
    </row>
    <row r="601" spans="15:15">
      <c r="O601" s="41">
        <v>600</v>
      </c>
    </row>
    <row r="602" spans="15:15">
      <c r="O602" s="41">
        <v>601</v>
      </c>
    </row>
    <row r="603" spans="15:15">
      <c r="O603" s="41">
        <v>602</v>
      </c>
    </row>
    <row r="604" spans="15:15">
      <c r="O604" s="41">
        <v>603</v>
      </c>
    </row>
    <row r="605" spans="15:15">
      <c r="O605" s="41">
        <v>604</v>
      </c>
    </row>
    <row r="606" spans="15:15">
      <c r="O606" s="41">
        <v>605</v>
      </c>
    </row>
    <row r="607" spans="15:15">
      <c r="O607" s="41">
        <v>606</v>
      </c>
    </row>
    <row r="608" spans="15:15">
      <c r="O608" s="41">
        <v>607</v>
      </c>
    </row>
    <row r="609" spans="15:15">
      <c r="O609" s="41">
        <v>608</v>
      </c>
    </row>
    <row r="610" spans="15:15">
      <c r="O610" s="41">
        <v>609</v>
      </c>
    </row>
    <row r="611" spans="15:15">
      <c r="O611" s="41">
        <v>610</v>
      </c>
    </row>
    <row r="612" spans="15:15">
      <c r="O612" s="41">
        <v>611</v>
      </c>
    </row>
    <row r="613" spans="15:15">
      <c r="O613" s="41">
        <v>612</v>
      </c>
    </row>
    <row r="614" spans="15:15">
      <c r="O614" s="41">
        <v>613</v>
      </c>
    </row>
    <row r="615" spans="15:15">
      <c r="O615" s="41">
        <v>614</v>
      </c>
    </row>
    <row r="616" spans="15:15">
      <c r="O616" s="41">
        <v>615</v>
      </c>
    </row>
    <row r="617" spans="15:15">
      <c r="O617" s="41">
        <v>616</v>
      </c>
    </row>
    <row r="618" spans="15:15">
      <c r="O618" s="41">
        <v>617</v>
      </c>
    </row>
    <row r="619" spans="15:15">
      <c r="O619" s="41">
        <v>618</v>
      </c>
    </row>
    <row r="620" spans="15:15">
      <c r="O620" s="41">
        <v>619</v>
      </c>
    </row>
    <row r="621" spans="15:15">
      <c r="O621" s="41">
        <v>620</v>
      </c>
    </row>
    <row r="622" spans="15:15">
      <c r="O622" s="41">
        <v>621</v>
      </c>
    </row>
    <row r="623" spans="15:15">
      <c r="O623" s="41">
        <v>622</v>
      </c>
    </row>
    <row r="624" spans="15:15">
      <c r="O624" s="41">
        <v>623</v>
      </c>
    </row>
    <row r="625" spans="15:15">
      <c r="O625" s="41">
        <v>624</v>
      </c>
    </row>
    <row r="626" spans="15:15">
      <c r="O626" s="41">
        <v>625</v>
      </c>
    </row>
    <row r="627" spans="15:15">
      <c r="O627" s="41">
        <v>626</v>
      </c>
    </row>
    <row r="628" spans="15:15">
      <c r="O628" s="41">
        <v>627</v>
      </c>
    </row>
    <row r="629" spans="15:15">
      <c r="O629" s="41">
        <v>628</v>
      </c>
    </row>
    <row r="630" spans="15:15">
      <c r="O630" s="41">
        <v>629</v>
      </c>
    </row>
    <row r="631" spans="15:15">
      <c r="O631" s="41">
        <v>630</v>
      </c>
    </row>
    <row r="632" spans="15:15">
      <c r="O632" s="41">
        <v>631</v>
      </c>
    </row>
    <row r="633" spans="15:15">
      <c r="O633" s="41">
        <v>632</v>
      </c>
    </row>
    <row r="634" spans="15:15">
      <c r="O634" s="41">
        <v>633</v>
      </c>
    </row>
    <row r="635" spans="15:15">
      <c r="O635" s="41">
        <v>634</v>
      </c>
    </row>
    <row r="636" spans="15:15">
      <c r="O636" s="41">
        <v>635</v>
      </c>
    </row>
    <row r="637" spans="15:15">
      <c r="O637" s="41">
        <v>636</v>
      </c>
    </row>
    <row r="638" spans="15:15">
      <c r="O638" s="41">
        <v>637</v>
      </c>
    </row>
    <row r="639" spans="15:15">
      <c r="O639" s="41">
        <v>638</v>
      </c>
    </row>
    <row r="640" spans="15:15">
      <c r="O640" s="41">
        <v>639</v>
      </c>
    </row>
    <row r="641" spans="15:15">
      <c r="O641" s="41">
        <v>640</v>
      </c>
    </row>
    <row r="642" spans="15:15">
      <c r="O642" s="41">
        <v>641</v>
      </c>
    </row>
    <row r="643" spans="15:15">
      <c r="O643" s="41">
        <v>642</v>
      </c>
    </row>
    <row r="644" spans="15:15">
      <c r="O644" s="41">
        <v>643</v>
      </c>
    </row>
    <row r="645" spans="15:15">
      <c r="O645" s="41">
        <v>644</v>
      </c>
    </row>
    <row r="646" spans="15:15">
      <c r="O646" s="41">
        <v>645</v>
      </c>
    </row>
    <row r="647" spans="15:15">
      <c r="O647" s="41">
        <v>646</v>
      </c>
    </row>
    <row r="648" spans="15:15">
      <c r="O648" s="41">
        <v>647</v>
      </c>
    </row>
    <row r="649" spans="15:15">
      <c r="O649" s="41">
        <v>648</v>
      </c>
    </row>
    <row r="650" spans="15:15">
      <c r="O650" s="41">
        <v>649</v>
      </c>
    </row>
    <row r="651" spans="15:15">
      <c r="O651" s="41">
        <v>650</v>
      </c>
    </row>
    <row r="652" spans="15:15">
      <c r="O652" s="41">
        <v>651</v>
      </c>
    </row>
    <row r="653" spans="15:15">
      <c r="O653" s="41">
        <v>652</v>
      </c>
    </row>
    <row r="654" spans="15:15">
      <c r="O654" s="41">
        <v>653</v>
      </c>
    </row>
    <row r="655" spans="15:15">
      <c r="O655" s="41">
        <v>654</v>
      </c>
    </row>
    <row r="656" spans="15:15">
      <c r="O656" s="41">
        <v>655</v>
      </c>
    </row>
    <row r="657" spans="15:15">
      <c r="O657" s="41">
        <v>656</v>
      </c>
    </row>
    <row r="658" spans="15:15">
      <c r="O658" s="41">
        <v>657</v>
      </c>
    </row>
    <row r="659" spans="15:15">
      <c r="O659" s="41">
        <v>658</v>
      </c>
    </row>
    <row r="660" spans="15:15">
      <c r="O660" s="41">
        <v>659</v>
      </c>
    </row>
    <row r="661" spans="15:15">
      <c r="O661" s="41">
        <v>660</v>
      </c>
    </row>
    <row r="662" spans="15:15">
      <c r="O662" s="41">
        <v>661</v>
      </c>
    </row>
    <row r="663" spans="15:15">
      <c r="O663" s="41">
        <v>662</v>
      </c>
    </row>
    <row r="664" spans="15:15">
      <c r="O664" s="41">
        <v>663</v>
      </c>
    </row>
    <row r="665" spans="15:15">
      <c r="O665" s="41">
        <v>664</v>
      </c>
    </row>
    <row r="666" spans="15:15">
      <c r="O666" s="41">
        <v>665</v>
      </c>
    </row>
    <row r="667" spans="15:15">
      <c r="O667" s="41">
        <v>666</v>
      </c>
    </row>
    <row r="668" spans="15:15">
      <c r="O668" s="41">
        <v>667</v>
      </c>
    </row>
    <row r="669" spans="15:15">
      <c r="O669" s="41">
        <v>668</v>
      </c>
    </row>
    <row r="670" spans="15:15">
      <c r="O670" s="41">
        <v>669</v>
      </c>
    </row>
    <row r="671" spans="15:15">
      <c r="O671" s="41">
        <v>670</v>
      </c>
    </row>
    <row r="672" spans="15:15">
      <c r="O672" s="41">
        <v>671</v>
      </c>
    </row>
    <row r="673" spans="15:15">
      <c r="O673" s="41">
        <v>672</v>
      </c>
    </row>
    <row r="674" spans="15:15">
      <c r="O674" s="41">
        <v>673</v>
      </c>
    </row>
    <row r="675" spans="15:15">
      <c r="O675" s="41">
        <v>674</v>
      </c>
    </row>
    <row r="676" spans="15:15">
      <c r="O676" s="41">
        <v>675</v>
      </c>
    </row>
    <row r="677" spans="15:15">
      <c r="O677" s="41">
        <v>676</v>
      </c>
    </row>
    <row r="678" spans="15:15">
      <c r="O678" s="41">
        <v>677</v>
      </c>
    </row>
    <row r="679" spans="15:15">
      <c r="O679" s="41">
        <v>678</v>
      </c>
    </row>
    <row r="680" spans="15:15">
      <c r="O680" s="41">
        <v>679</v>
      </c>
    </row>
    <row r="681" spans="15:15">
      <c r="O681" s="41">
        <v>680</v>
      </c>
    </row>
    <row r="682" spans="15:15">
      <c r="O682" s="41">
        <v>681</v>
      </c>
    </row>
    <row r="683" spans="15:15">
      <c r="O683" s="41">
        <v>682</v>
      </c>
    </row>
    <row r="684" spans="15:15">
      <c r="O684" s="41">
        <v>683</v>
      </c>
    </row>
    <row r="685" spans="15:15">
      <c r="O685" s="41">
        <v>684</v>
      </c>
    </row>
    <row r="686" spans="15:15">
      <c r="O686" s="41">
        <v>685</v>
      </c>
    </row>
    <row r="687" spans="15:15">
      <c r="O687" s="41">
        <v>686</v>
      </c>
    </row>
    <row r="688" spans="15:15">
      <c r="O688" s="41">
        <v>687</v>
      </c>
    </row>
    <row r="689" spans="15:15">
      <c r="O689" s="41">
        <v>688</v>
      </c>
    </row>
    <row r="690" spans="15:15">
      <c r="O690" s="41">
        <v>689</v>
      </c>
    </row>
    <row r="691" spans="15:15">
      <c r="O691" s="41">
        <v>690</v>
      </c>
    </row>
    <row r="692" spans="15:15">
      <c r="O692" s="41">
        <v>691</v>
      </c>
    </row>
    <row r="693" spans="15:15">
      <c r="O693" s="41">
        <v>692</v>
      </c>
    </row>
    <row r="694" spans="15:15">
      <c r="O694" s="41">
        <v>693</v>
      </c>
    </row>
    <row r="695" spans="15:15">
      <c r="O695" s="41">
        <v>694</v>
      </c>
    </row>
    <row r="696" spans="15:15">
      <c r="O696" s="41">
        <v>695</v>
      </c>
    </row>
    <row r="697" spans="15:15">
      <c r="O697" s="41">
        <v>696</v>
      </c>
    </row>
    <row r="698" spans="15:15">
      <c r="O698" s="41">
        <v>697</v>
      </c>
    </row>
    <row r="699" spans="15:15">
      <c r="O699" s="41">
        <v>698</v>
      </c>
    </row>
    <row r="700" spans="15:15">
      <c r="O700" s="41">
        <v>699</v>
      </c>
    </row>
    <row r="701" spans="15:15">
      <c r="O701" s="41">
        <v>700</v>
      </c>
    </row>
    <row r="702" spans="15:15">
      <c r="O702" s="41">
        <v>701</v>
      </c>
    </row>
    <row r="703" spans="15:15">
      <c r="O703" s="41">
        <v>702</v>
      </c>
    </row>
    <row r="704" spans="15:15">
      <c r="O704" s="41">
        <v>703</v>
      </c>
    </row>
    <row r="705" spans="15:15">
      <c r="O705" s="41">
        <v>704</v>
      </c>
    </row>
    <row r="706" spans="15:15">
      <c r="O706" s="41">
        <v>705</v>
      </c>
    </row>
    <row r="707" spans="15:15">
      <c r="O707" s="41">
        <v>706</v>
      </c>
    </row>
    <row r="708" spans="15:15">
      <c r="O708" s="41">
        <v>707</v>
      </c>
    </row>
    <row r="709" spans="15:15">
      <c r="O709" s="41">
        <v>708</v>
      </c>
    </row>
    <row r="710" spans="15:15">
      <c r="O710" s="41">
        <v>709</v>
      </c>
    </row>
    <row r="711" spans="15:15">
      <c r="O711" s="41">
        <v>710</v>
      </c>
    </row>
    <row r="712" spans="15:15">
      <c r="O712" s="41">
        <v>711</v>
      </c>
    </row>
    <row r="713" spans="15:15">
      <c r="O713" s="41">
        <v>712</v>
      </c>
    </row>
    <row r="714" spans="15:15">
      <c r="O714" s="41">
        <v>713</v>
      </c>
    </row>
    <row r="715" spans="15:15">
      <c r="O715" s="41">
        <v>714</v>
      </c>
    </row>
    <row r="716" spans="15:15">
      <c r="O716" s="41">
        <v>715</v>
      </c>
    </row>
    <row r="717" spans="15:15">
      <c r="O717" s="41">
        <v>716</v>
      </c>
    </row>
    <row r="718" spans="15:15">
      <c r="O718" s="41">
        <v>717</v>
      </c>
    </row>
    <row r="719" spans="15:15">
      <c r="O719" s="41">
        <v>718</v>
      </c>
    </row>
    <row r="720" spans="15:15">
      <c r="O720" s="41">
        <v>719</v>
      </c>
    </row>
    <row r="721" spans="15:15">
      <c r="O721" s="41">
        <v>720</v>
      </c>
    </row>
    <row r="722" spans="15:15">
      <c r="O722" s="41">
        <v>721</v>
      </c>
    </row>
    <row r="723" spans="15:15">
      <c r="O723" s="41">
        <v>722</v>
      </c>
    </row>
    <row r="724" spans="15:15">
      <c r="O724" s="41">
        <v>723</v>
      </c>
    </row>
    <row r="725" spans="15:15">
      <c r="O725" s="41">
        <v>724</v>
      </c>
    </row>
    <row r="726" spans="15:15">
      <c r="O726" s="41">
        <v>725</v>
      </c>
    </row>
    <row r="727" spans="15:15">
      <c r="O727" s="41">
        <v>726</v>
      </c>
    </row>
    <row r="728" spans="15:15">
      <c r="O728" s="41">
        <v>727</v>
      </c>
    </row>
    <row r="729" spans="15:15">
      <c r="O729" s="41">
        <v>728</v>
      </c>
    </row>
    <row r="730" spans="15:15">
      <c r="O730" s="41">
        <v>729</v>
      </c>
    </row>
    <row r="731" spans="15:15">
      <c r="O731" s="41">
        <v>730</v>
      </c>
    </row>
    <row r="732" spans="15:15">
      <c r="O732" s="41">
        <v>731</v>
      </c>
    </row>
    <row r="733" spans="15:15">
      <c r="O733" s="41">
        <v>732</v>
      </c>
    </row>
    <row r="734" spans="15:15">
      <c r="O734" s="41">
        <v>733</v>
      </c>
    </row>
    <row r="735" spans="15:15">
      <c r="O735" s="41">
        <v>734</v>
      </c>
    </row>
    <row r="736" spans="15:15">
      <c r="O736" s="41">
        <v>735</v>
      </c>
    </row>
    <row r="737" spans="15:15">
      <c r="O737" s="41">
        <v>736</v>
      </c>
    </row>
    <row r="738" spans="15:15">
      <c r="O738" s="41">
        <v>737</v>
      </c>
    </row>
    <row r="739" spans="15:15">
      <c r="O739" s="41">
        <v>738</v>
      </c>
    </row>
    <row r="740" spans="15:15">
      <c r="O740" s="41">
        <v>739</v>
      </c>
    </row>
    <row r="741" spans="15:15">
      <c r="O741" s="41">
        <v>740</v>
      </c>
    </row>
    <row r="742" spans="15:15">
      <c r="O742" s="41">
        <v>741</v>
      </c>
    </row>
    <row r="743" spans="15:15">
      <c r="O743" s="41">
        <v>742</v>
      </c>
    </row>
    <row r="744" spans="15:15">
      <c r="O744" s="41">
        <v>743</v>
      </c>
    </row>
    <row r="745" spans="15:15">
      <c r="O745" s="41">
        <v>744</v>
      </c>
    </row>
    <row r="746" spans="15:15">
      <c r="O746" s="41">
        <v>745</v>
      </c>
    </row>
    <row r="747" spans="15:15">
      <c r="O747" s="41">
        <v>746</v>
      </c>
    </row>
    <row r="748" spans="15:15">
      <c r="O748" s="41">
        <v>747</v>
      </c>
    </row>
    <row r="749" spans="15:15">
      <c r="O749" s="41">
        <v>748</v>
      </c>
    </row>
    <row r="750" spans="15:15">
      <c r="O750" s="41">
        <v>749</v>
      </c>
    </row>
    <row r="751" spans="15:15">
      <c r="O751" s="41">
        <v>750</v>
      </c>
    </row>
    <row r="752" spans="15:15">
      <c r="O752" s="41">
        <v>751</v>
      </c>
    </row>
    <row r="753" spans="15:15">
      <c r="O753" s="41">
        <v>752</v>
      </c>
    </row>
    <row r="754" spans="15:15">
      <c r="O754" s="41">
        <v>753</v>
      </c>
    </row>
  </sheetData>
  <sortState xmlns:xlrd2="http://schemas.microsoft.com/office/spreadsheetml/2017/richdata2" ref="K2:K28">
    <sortCondition ref="K2:K28"/>
  </sortState>
  <conditionalFormatting sqref="BA70">
    <cfRule type="expression" dxfId="5" priority="1">
      <formula>DF48=""</formula>
    </cfRule>
    <cfRule type="expression" dxfId="4" priority="2">
      <formula>DF48=FALSE</formula>
    </cfRule>
    <cfRule type="expression" dxfId="3" priority="3">
      <formula>DF48=TRUE</formula>
    </cfRule>
  </conditionalFormatting>
  <conditionalFormatting sqref="BA71">
    <cfRule type="expression" dxfId="2" priority="4">
      <formula>DA55=""</formula>
    </cfRule>
    <cfRule type="expression" dxfId="1" priority="5">
      <formula>DA55=FALSE</formula>
    </cfRule>
    <cfRule type="expression" dxfId="0" priority="6">
      <formula>DA55=TRUE</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2032c42b-7761-40e4-92ed-ab9a02884b6a">
      <Terms xmlns="http://schemas.microsoft.com/office/infopath/2007/PartnerControls"/>
    </lcf76f155ced4ddcb4097134ff3c332f>
    <TaxCatchAll xmlns="98303ef9-ed53-4b2f-80ae-8bb76679ff24"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B14AE3061E965947B429099C09A37F3F" ma:contentTypeVersion="19" ma:contentTypeDescription="Create a new document." ma:contentTypeScope="" ma:versionID="71abe0258e9673f596126be7c867afaf">
  <xsd:schema xmlns:xsd="http://www.w3.org/2001/XMLSchema" xmlns:xs="http://www.w3.org/2001/XMLSchema" xmlns:p="http://schemas.microsoft.com/office/2006/metadata/properties" xmlns:ns2="2032c42b-7761-40e4-92ed-ab9a02884b6a" xmlns:ns3="98303ef9-ed53-4b2f-80ae-8bb76679ff24" targetNamespace="http://schemas.microsoft.com/office/2006/metadata/properties" ma:root="true" ma:fieldsID="e5b9f4645b885ddc2dd7d2169e93d73c" ns2:_="" ns3:_="">
    <xsd:import namespace="2032c42b-7761-40e4-92ed-ab9a02884b6a"/>
    <xsd:import namespace="98303ef9-ed53-4b2f-80ae-8bb76679ff24"/>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lcf76f155ced4ddcb4097134ff3c332f" minOccurs="0"/>
                <xsd:element ref="ns3:TaxCatchAll" minOccurs="0"/>
                <xsd:element ref="ns2:MediaServiceObjectDetectorVersions" minOccurs="0"/>
                <xsd:element ref="ns2:MediaLengthInSeconds" minOccurs="0"/>
                <xsd:element ref="ns2:MediaServiceLocation"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032c42b-7761-40e4-92ed-ab9a02884b6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c9651a31-97d5-47fb-86a2-43a5eb605ba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element name="MediaServiceLocation" ma:index="24" nillable="true" ma:displayName="Location" ma:description="" ma:indexed="true" ma:internalName="MediaServiceLocation"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8303ef9-ed53-4b2f-80ae-8bb76679ff24"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886ee5ee-9f54-49ba-9dd2-01365686e4f4}" ma:internalName="TaxCatchAll" ma:showField="CatchAllData" ma:web="98303ef9-ed53-4b2f-80ae-8bb76679ff2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B7A3F85-942B-457F-B97B-BC65AF7ED8B4}">
  <ds:schemaRefs>
    <ds:schemaRef ds:uri="http://purl.org/dc/terms/"/>
    <ds:schemaRef ds:uri="5659bb22-c8fe-47db-9f88-02720f8f3085"/>
    <ds:schemaRef ds:uri="http://schemas.microsoft.com/office/2006/documentManagement/types"/>
    <ds:schemaRef ds:uri="0217c92c-fac5-49c2-b670-d4228d8c7838"/>
    <ds:schemaRef ds:uri="http://purl.org/dc/elements/1.1/"/>
    <ds:schemaRef ds:uri="http://schemas.microsoft.com/office/2006/metadata/properties"/>
    <ds:schemaRef ds:uri="http://schemas.microsoft.com/office/infopath/2007/PartnerControls"/>
    <ds:schemaRef ds:uri="http://schemas.openxmlformats.org/package/2006/metadata/core-properties"/>
    <ds:schemaRef ds:uri="http://www.w3.org/XML/1998/namespace"/>
    <ds:schemaRef ds:uri="http://purl.org/dc/dcmitype/"/>
    <ds:schemaRef ds:uri="2032c42b-7761-40e4-92ed-ab9a02884b6a"/>
    <ds:schemaRef ds:uri="98303ef9-ed53-4b2f-80ae-8bb76679ff24"/>
  </ds:schemaRefs>
</ds:datastoreItem>
</file>

<file path=customXml/itemProps2.xml><?xml version="1.0" encoding="utf-8"?>
<ds:datastoreItem xmlns:ds="http://schemas.openxmlformats.org/officeDocument/2006/customXml" ds:itemID="{D78F60F7-63CA-4280-841B-7C2761EA1256}">
  <ds:schemaRefs>
    <ds:schemaRef ds:uri="http://schemas.microsoft.com/sharepoint/v3/contenttype/forms"/>
  </ds:schemaRefs>
</ds:datastoreItem>
</file>

<file path=customXml/itemProps3.xml><?xml version="1.0" encoding="utf-8"?>
<ds:datastoreItem xmlns:ds="http://schemas.openxmlformats.org/officeDocument/2006/customXml" ds:itemID="{D81789F3-8689-458C-B6B6-7AD2D1FD731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032c42b-7761-40e4-92ed-ab9a02884b6a"/>
    <ds:schemaRef ds:uri="98303ef9-ed53-4b2f-80ae-8bb76679ff2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Worksheets</vt:lpstr>
      </vt:variant>
      <vt:variant>
        <vt:i4>7</vt:i4>
      </vt:variant>
      <vt:variant>
        <vt:lpstr>Named Ranges</vt:lpstr>
      </vt:variant>
      <vt:variant>
        <vt:i4>106</vt:i4>
      </vt:variant>
    </vt:vector>
  </HeadingPairs>
  <TitlesOfParts>
    <vt:vector size="113" baseType="lpstr">
      <vt:lpstr>Signature Page</vt:lpstr>
      <vt:lpstr>A. Overview of Plan</vt:lpstr>
      <vt:lpstr>B. Details of Plan</vt:lpstr>
      <vt:lpstr>Signature Picture</vt:lpstr>
      <vt:lpstr>Departments</vt:lpstr>
      <vt:lpstr>Category</vt:lpstr>
      <vt:lpstr>Tables</vt:lpstr>
      <vt:lpstr>Abovethelinetalent</vt:lpstr>
      <vt:lpstr>Accounts</vt:lpstr>
      <vt:lpstr>Accountsforanimation</vt:lpstr>
      <vt:lpstr>ADDepartment</vt:lpstr>
      <vt:lpstr>animation</vt:lpstr>
      <vt:lpstr>Animation2D_3D</vt:lpstr>
      <vt:lpstr>Animation2D3D</vt:lpstr>
      <vt:lpstr>Animator_Supervisor</vt:lpstr>
      <vt:lpstr>ArtDepartment</vt:lpstr>
      <vt:lpstr>ArtDepartment_LookDev</vt:lpstr>
      <vt:lpstr>ArtDepartmentLookDev</vt:lpstr>
      <vt:lpstr>Artists</vt:lpstr>
      <vt:lpstr>BUTTONS</vt:lpstr>
      <vt:lpstr>Camera</vt:lpstr>
      <vt:lpstr>Casting</vt:lpstr>
      <vt:lpstr>Catagories</vt:lpstr>
      <vt:lpstr>Catagories2</vt:lpstr>
      <vt:lpstr>CategoryAnimation</vt:lpstr>
      <vt:lpstr>CategoryFilm</vt:lpstr>
      <vt:lpstr>ccat</vt:lpstr>
      <vt:lpstr>cdept</vt:lpstr>
      <vt:lpstr>CG</vt:lpstr>
      <vt:lpstr>cgender</vt:lpstr>
      <vt:lpstr>Compositing</vt:lpstr>
      <vt:lpstr>Compositing_Supervisor</vt:lpstr>
      <vt:lpstr>Construction</vt:lpstr>
      <vt:lpstr>Costume</vt:lpstr>
      <vt:lpstr>Counties</vt:lpstr>
      <vt:lpstr>COVID</vt:lpstr>
      <vt:lpstr>crole</vt:lpstr>
      <vt:lpstr>Data_Technician</vt:lpstr>
      <vt:lpstr>Development</vt:lpstr>
      <vt:lpstr>Director</vt:lpstr>
      <vt:lpstr>DIT</vt:lpstr>
      <vt:lpstr>Dubbing</vt:lpstr>
      <vt:lpstr>Editorial</vt:lpstr>
      <vt:lpstr>Editors</vt:lpstr>
      <vt:lpstr>FILM</vt:lpstr>
      <vt:lpstr>Finance</vt:lpstr>
      <vt:lpstr>Financial</vt:lpstr>
      <vt:lpstr>Departments!Gaffer</vt:lpstr>
      <vt:lpstr>Gender</vt:lpstr>
      <vt:lpstr>Grip</vt:lpstr>
      <vt:lpstr>HairandMakeUP</vt:lpstr>
      <vt:lpstr>HealthandSafety</vt:lpstr>
      <vt:lpstr>HR</vt:lpstr>
      <vt:lpstr>Inkpaint2D</vt:lpstr>
      <vt:lpstr>IT</vt:lpstr>
      <vt:lpstr>IT_and_Pipeline</vt:lpstr>
      <vt:lpstr>ITandPipeline</vt:lpstr>
      <vt:lpstr>LearningandDevelopment</vt:lpstr>
      <vt:lpstr>Legal</vt:lpstr>
      <vt:lpstr>Lighting</vt:lpstr>
      <vt:lpstr>Line_Producer</vt:lpstr>
      <vt:lpstr>Locations</vt:lpstr>
      <vt:lpstr>Marketing_Sales</vt:lpstr>
      <vt:lpstr>Matte_DigitalPainting_Backgrounds</vt:lpstr>
      <vt:lpstr>MatteDigitalPaintingBackgrounds</vt:lpstr>
      <vt:lpstr>mccat</vt:lpstr>
      <vt:lpstr>mccounties</vt:lpstr>
      <vt:lpstr>mcdept</vt:lpstr>
      <vt:lpstr>mcgender</vt:lpstr>
      <vt:lpstr>mcrole</vt:lpstr>
      <vt:lpstr>Mentee</vt:lpstr>
      <vt:lpstr>Modeling</vt:lpstr>
      <vt:lpstr>ModelMaker</vt:lpstr>
      <vt:lpstr>Other</vt:lpstr>
      <vt:lpstr>PipelineSupport</vt:lpstr>
      <vt:lpstr>Post_Production_VMX</vt:lpstr>
      <vt:lpstr>PostProduction</vt:lpstr>
      <vt:lpstr>PostProductionforanimation</vt:lpstr>
      <vt:lpstr>postproductionvmx</vt:lpstr>
      <vt:lpstr>Previsualisation_Layout</vt:lpstr>
      <vt:lpstr>PrevisualisationLayout</vt:lpstr>
      <vt:lpstr>'A. Overview of Plan'!Print_Area</vt:lpstr>
      <vt:lpstr>'Signature Page'!Print_Area</vt:lpstr>
      <vt:lpstr>Producer</vt:lpstr>
      <vt:lpstr>Production</vt:lpstr>
      <vt:lpstr>PRODUCTION_COMPANY</vt:lpstr>
      <vt:lpstr>Production_VFX</vt:lpstr>
      <vt:lpstr>ProductionCompany</vt:lpstr>
      <vt:lpstr>Productionforanimation</vt:lpstr>
      <vt:lpstr>ProductionVFX</vt:lpstr>
      <vt:lpstr>PropsDepartment</vt:lpstr>
      <vt:lpstr>Rigging</vt:lpstr>
      <vt:lpstr>ScenePrep2D</vt:lpstr>
      <vt:lpstr>Scriptsupervisor</vt:lpstr>
      <vt:lpstr>SetDecoration</vt:lpstr>
      <vt:lpstr>Sound</vt:lpstr>
      <vt:lpstr>soundanimation</vt:lpstr>
      <vt:lpstr>SpecialEffects</vt:lpstr>
      <vt:lpstr>StillsPhotgraphy</vt:lpstr>
      <vt:lpstr>StoryBoards</vt:lpstr>
      <vt:lpstr>Studio_Manager</vt:lpstr>
      <vt:lpstr>StudioOperationsandManagement</vt:lpstr>
      <vt:lpstr>Stunts</vt:lpstr>
      <vt:lpstr>Subtitling</vt:lpstr>
      <vt:lpstr>sumyears</vt:lpstr>
      <vt:lpstr>Sustainability</vt:lpstr>
      <vt:lpstr>Texturing</vt:lpstr>
      <vt:lpstr>Type_of_Project</vt:lpstr>
      <vt:lpstr>VFX</vt:lpstr>
      <vt:lpstr>VisualEffects</vt:lpstr>
      <vt:lpstr>vmx</vt:lpstr>
      <vt:lpstr>Years</vt:lpstr>
      <vt:lpstr>YES</vt:lpstr>
    </vt:vector>
  </TitlesOfParts>
  <Manager/>
  <Company>DAHG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Aisling DeLacy</dc:creator>
  <cp:keywords/>
  <dc:description/>
  <cp:lastModifiedBy>Chloe Victory</cp:lastModifiedBy>
  <cp:lastPrinted>2024-12-18T14:31:19Z</cp:lastPrinted>
  <dcterms:created xsi:type="dcterms:W3CDTF">2020-04-21T13:31:10Z</dcterms:created>
  <dcterms:modified xsi:type="dcterms:W3CDTF">2025-12-23T13:01:30Z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cc431fc-7f20-4117-9c77-0ac1f5c5fe32_Enabled">
    <vt:lpwstr>true</vt:lpwstr>
  </property>
  <property fmtid="{D5CDD505-2E9C-101B-9397-08002B2CF9AE}" pid="3" name="MSIP_Label_ecc431fc-7f20-4117-9c77-0ac1f5c5fe32_SetDate">
    <vt:lpwstr>2024-06-13T11:12:46Z</vt:lpwstr>
  </property>
  <property fmtid="{D5CDD505-2E9C-101B-9397-08002B2CF9AE}" pid="4" name="MSIP_Label_ecc431fc-7f20-4117-9c77-0ac1f5c5fe32_Method">
    <vt:lpwstr>Standard</vt:lpwstr>
  </property>
  <property fmtid="{D5CDD505-2E9C-101B-9397-08002B2CF9AE}" pid="5" name="MSIP_Label_ecc431fc-7f20-4117-9c77-0ac1f5c5fe32_Name">
    <vt:lpwstr>General</vt:lpwstr>
  </property>
  <property fmtid="{D5CDD505-2E9C-101B-9397-08002B2CF9AE}" pid="6" name="MSIP_Label_ecc431fc-7f20-4117-9c77-0ac1f5c5fe32_SiteId">
    <vt:lpwstr>decd8762-7fa7-4fc8-867c-62901cf45110</vt:lpwstr>
  </property>
  <property fmtid="{D5CDD505-2E9C-101B-9397-08002B2CF9AE}" pid="7" name="MSIP_Label_ecc431fc-7f20-4117-9c77-0ac1f5c5fe32_ActionId">
    <vt:lpwstr>f180bc91-0cb3-44f6-963e-568ec7a66fb1</vt:lpwstr>
  </property>
  <property fmtid="{D5CDD505-2E9C-101B-9397-08002B2CF9AE}" pid="8" name="MSIP_Label_ecc431fc-7f20-4117-9c77-0ac1f5c5fe32_ContentBits">
    <vt:lpwstr>0</vt:lpwstr>
  </property>
  <property fmtid="{D5CDD505-2E9C-101B-9397-08002B2CF9AE}" pid="9" name="ContentTypeId">
    <vt:lpwstr>0x010100B14AE3061E965947B429099C09A37F3F</vt:lpwstr>
  </property>
  <property fmtid="{D5CDD505-2E9C-101B-9397-08002B2CF9AE}" pid="10" name="MediaServiceImageTags">
    <vt:lpwstr/>
  </property>
</Properties>
</file>